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52" documentId="120_S{2AC9BD13-BADA-5192-A53E-5A8FF88502F6}" xr6:coauthVersionLast="47" xr6:coauthVersionMax="47" xr10:uidLastSave="{C207FF0B-6A01-4C64-BBDB-7E3B114BA84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3" i="9"/>
  <c r="I3" i="9"/>
  <c r="J3" i="9"/>
  <c r="L3" i="9"/>
  <c r="B4" i="9"/>
  <c r="G4" i="9"/>
  <c r="I4" i="9"/>
  <c r="J4" i="9"/>
  <c r="L4"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<sst xmlns="http://schemas.openxmlformats.org/spreadsheetml/2006/main" count="180304" uniqueCount="39137">
  <si>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</si>
  <si>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</si>
  <si>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</si>
  <si>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</si>
  <si>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</si>
  <si>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</si>
  <si>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</si>
  <si>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</si>
  <si>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</si>
  <si>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</si>
  <si>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</si>
  <si>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</si>
  <si>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</si>
  <si>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</si>
  <si>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</si>
  <si>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</si>
  <si>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</si>
  <si>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</si>
  <si>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</si>
  <si>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</si>
  <si>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</si>
  <si>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</si>
  <si>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</si>
  <si>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</si>
  <si>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</si>
  <si>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</si>
  <si>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</si>
  <si>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</si>
  <si>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</si>
  <si>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</si>
  <si>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</si>
  <si>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</si>
  <si>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</si>
  <si>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</si>
  <si>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</si>
  <si>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</si>
  <si>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</si>
  <si>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</si>
  <si>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</si>
  <si>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</si>
  <si>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</si>
  <si>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</si>
  <si>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</si>
  <si>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</si>
  <si>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</si>
  <si>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</si>
  <si>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</si>
  <si>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</si>
  <si>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</si>
  <si>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</si>
  <si>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</si>
  <si>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</si>
  <si>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</si>
  <si>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</si>
  <si>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</si>
  <si>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</si>
  <si>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</si>
  <si>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</si>
  <si>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</si>
  <si>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</si>
  <si>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</si>
  <si>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</si>
  <si>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</si>
  <si>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</si>
  <si>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</si>
  <si>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</si>
  <si>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</si>
  <si>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</si>
  <si>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</si>
  <si>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</si>
  <si>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</si>
  <si>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</si>
  <si>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</si>
  <si>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</si>
  <si>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</si>
  <si>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</si>
  <si>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</si>
  <si>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</si>
  <si>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</si>
  <si>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</si>
  <si>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</si>
  <si>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</si>
  <si>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</si>
  <si>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</si>
  <si>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</si>
  <si>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</si>
  <si>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</si>
  <si>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</si>
  <si>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</si>
  <si>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</si>
  <si>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</si>
  <si>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</si>
  <si>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</si>
  <si>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</si>
  <si>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</si>
  <si>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</si>
  <si>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</si>
  <si>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</si>
  <si>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</si>
  <si>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</si>
  <si>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</si>
  <si>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</si>
  <si>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</si>
  <si>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</si>
  <si>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</si>
  <si>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</si>
  <si>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</si>
  <si>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</si>
  <si>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</si>
  <si>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</si>
  <si>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</si>
  <si>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</si>
  <si>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</si>
  <si>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</si>
  <si>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</si>
  <si>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</si>
  <si>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</si>
  <si>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</si>
  <si>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</si>
  <si>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</si>
  <si>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</si>
  <si>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</si>
  <si>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</si>
  <si>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</si>
  <si>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</si>
  <si>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</si>
  <si>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</si>
  <si>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</si>
  <si>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</si>
  <si>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</si>
  <si>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</si>
  <si>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</si>
  <si>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</si>
  <si>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</si>
  <si>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</si>
  <si>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</si>
  <si>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</si>
  <si>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</si>
  <si>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</si>
  <si>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</si>
  <si>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</si>
  <si>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</si>
  <si>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</si>
  <si>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</si>
  <si>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</si>
  <si>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</si>
  <si>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</si>
  <si>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</si>
  <si>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</si>
  <si>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</si>
  <si>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</si>
  <si>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</si>
  <si>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</si>
  <si>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</si>
  <si>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</si>
  <si>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</si>
  <si>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</si>
  <si>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</si>
  <si>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</si>
  <si>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</si>
  <si>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</si>
  <si>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</si>
  <si>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</si>
  <si>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</si>
  <si>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</si>
  <si>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</si>
  <si>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</si>
  <si>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</si>
  <si>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</si>
  <si>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</si>
  <si>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</si>
  <si>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</si>
  <si>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</si>
  <si>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</si>
  <si>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</si>
  <si>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</si>
  <si>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</si>
  <si>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</si>
  <si>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</si>
  <si>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</si>
  <si>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</si>
  <si>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</si>
  <si>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</si>
  <si>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</si>
  <si>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</si>
  <si>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</si>
  <si>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</si>
  <si>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</si>
  <si>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</si>
  <si>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</si>
  <si>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</si>
  <si>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</si>
  <si>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</si>
  <si>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</si>
  <si>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</si>
  <si>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</si>
  <si>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</si>
  <si>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</si>
  <si>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</si>
  <si>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</si>
  <si>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</si>
  <si>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</si>
  <si>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</si>
  <si>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</si>
  <si>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</si>
  <si>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</si>
  <si>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</si>
  <si>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</si>
  <si>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</si>
  <si>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</si>
  <si>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</si>
  <si>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</si>
  <si>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</si>
  <si>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</si>
  <si>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</si>
  <si>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</si>
  <si>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</si>
  <si>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</si>
  <si>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</si>
  <si>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</si>
  <si>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</si>
  <si>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</si>
  <si>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</si>
  <si>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</si>
  <si>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</si>
  <si>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</si>
  <si>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</si>
  <si>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</si>
  <si>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</si>
  <si>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</si>
  <si>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</si>
  <si>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</si>
  <si>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</si>
  <si>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</si>
  <si>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</si>
  <si>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</si>
  <si>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</si>
  <si>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</si>
  <si>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</si>
  <si>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</si>
  <si>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</si>
  <si>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</si>
  <si>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</si>
  <si>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</si>
  <si>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</si>
  <si>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</si>
  <si>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</si>
  <si>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</si>
  <si>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</si>
  <si>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</si>
  <si>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</si>
  <si>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</si>
  <si>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</si>
  <si>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</si>
  <si>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</si>
  <si>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</si>
  <si>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</si>
  <si>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</si>
  <si>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</si>
  <si>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</si>
  <si>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</si>
  <si>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</si>
  <si>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</si>
  <si>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</si>
  <si>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</si>
  <si>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</si>
  <si>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</si>
  <si>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</si>
  <si>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</si>
  <si>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</si>
  <si>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</si>
  <si>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</si>
  <si>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</si>
  <si>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</si>
  <si>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</si>
  <si>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</si>
  <si>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</si>
  <si>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</si>
  <si>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</si>
  <si>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</si>
  <si>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</si>
  <si>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</si>
  <si>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</si>
  <si>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</si>
  <si>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</si>
  <si>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</si>
  <si>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</si>
  <si>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</si>
  <si>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</si>
  <si>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</si>
  <si>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</si>
  <si>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</si>
  <si>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</si>
  <si>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</si>
  <si>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</si>
  <si>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</si>
  <si>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</si>
  <si>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</si>
  <si>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</si>
  <si>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</si>
  <si>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</si>
  <si>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</si>
  <si>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</si>
  <si>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</si>
  <si>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</si>
  <si>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</si>
  <si>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</si>
  <si>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</si>
  <si>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</si>
  <si>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</si>
  <si>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</si>
  <si>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</si>
  <si>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</si>
  <si>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</si>
  <si>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</si>
  <si>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</si>
  <si>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</si>
  <si>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</si>
  <si>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</si>
  <si>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</si>
  <si>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</si>
  <si>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</si>
  <si>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</si>
  <si>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</si>
  <si>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</si>
  <si>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</si>
  <si>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</si>
  <si>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</si>
  <si>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</si>
  <si>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</si>
  <si>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</si>
  <si>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</si>
  <si>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</si>
  <si>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</si>
  <si>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</si>
  <si>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</si>
  <si>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</si>
  <si>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</si>
  <si>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</si>
  <si>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</si>
  <si>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</si>
  <si>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</si>
  <si>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</si>
  <si>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</si>
  <si>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</si>
  <si>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</si>
  <si>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</si>
  <si>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</si>
  <si>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</si>
  <si>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</si>
  <si>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</si>
  <si>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</si>
  <si>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</si>
  <si>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</si>
  <si>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</si>
  <si>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</si>
  <si>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</si>
  <si>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</si>
  <si>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</si>
  <si>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</si>
  <si>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</si>
  <si>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</si>
  <si>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</si>
  <si>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</si>
  <si>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</si>
  <si>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</si>
  <si>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</si>
  <si>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</si>
  <si>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</si>
  <si>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</si>
  <si>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</si>
  <si>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</si>
  <si>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</si>
  <si>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</si>
  <si>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</si>
  <si>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</si>
  <si>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</si>
  <si>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</si>
  <si>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</si>
  <si>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</si>
  <si>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</si>
  <si>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</si>
  <si>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</si>
  <si>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</si>
  <si>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</si>
  <si>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</si>
  <si>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</si>
  <si>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</si>
  <si>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</si>
  <si>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</si>
  <si>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</si>
  <si>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</si>
  <si>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</si>
  <si>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</si>
  <si>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</si>
  <si>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</si>
  <si>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</si>
  <si>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</si>
  <si>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</si>
  <si>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</si>
  <si>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</si>
  <si>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</si>
  <si>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</si>
  <si>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</si>
  <si>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</si>
  <si>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</si>
  <si>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</si>
  <si>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</si>
  <si>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</si>
  <si>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</si>
  <si>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</si>
  <si>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</si>
  <si>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</si>
  <si>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</si>
  <si>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</si>
  <si>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</si>
  <si>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</si>
  <si>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</si>
  <si>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</si>
  <si>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</si>
  <si>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</si>
  <si>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</si>
  <si>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</si>
  <si>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</si>
  <si>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</si>
  <si>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</si>
  <si>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</si>
  <si>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</si>
  <si>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</si>
  <si>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</si>
  <si>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</si>
  <si>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</si>
  <si>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</si>
  <si>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</si>
  <si>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</si>
  <si>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</si>
  <si>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</si>
  <si>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</si>
  <si>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</si>
  <si>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</si>
  <si>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</si>
  <si>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</si>
  <si>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</si>
  <si>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</si>
  <si>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</si>
  <si>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</si>
  <si>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</si>
  <si>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</si>
  <si>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</si>
  <si>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</si>
  <si>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</si>
  <si>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</si>
  <si>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</si>
  <si>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</si>
  <si>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</si>
  <si>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</si>
  <si>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</si>
  <si>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</si>
  <si>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</si>
  <si>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</si>
  <si>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</si>
  <si>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</si>
  <si>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</si>
  <si>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</si>
  <si>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</si>
  <si>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</si>
  <si>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</si>
  <si>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</si>
  <si>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</si>
  <si>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</si>
  <si>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</si>
  <si>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</si>
  <si>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</si>
  <si>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</si>
  <si>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</si>
  <si>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</si>
  <si>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</si>
  <si>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</si>
  <si>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</si>
  <si>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</si>
  <si>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</si>
  <si>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</si>
  <si>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</si>
  <si>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</si>
  <si>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</si>
  <si>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</si>
  <si>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</si>
  <si>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</si>
  <si>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</si>
  <si>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</si>
  <si>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</si>
  <si>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</si>
  <si>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</si>
  <si>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</si>
  <si>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</si>
  <si>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</si>
  <si>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</si>
  <si>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</si>
  <si>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</si>
  <si>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</si>
  <si>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</si>
  <si>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</si>
  <si>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</si>
  <si>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</si>
  <si>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</si>
  <si>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</si>
  <si>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</si>
  <si>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</si>
  <si>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</si>
  <si>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</si>
  <si>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</si>
  <si>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</si>
  <si>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</si>
  <si>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</si>
  <si>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</si>
  <si>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</si>
  <si>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</si>
  <si>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</si>
  <si>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</si>
  <si>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</si>
  <si>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</si>
  <si>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</si>
  <si>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</si>
  <si>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</si>
  <si>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</si>
  <si>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</si>
  <si>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</si>
  <si>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</si>
  <si>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</si>
  <si>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</si>
  <si>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</si>
  <si>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</si>
  <si>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</si>
  <si>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</si>
  <si>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</si>
  <si>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</si>
  <si>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</si>
  <si>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</si>
  <si>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</si>
  <si>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</si>
  <si>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</si>
  <si>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</si>
  <si>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</si>
  <si>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</si>
  <si>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</si>
  <si>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</si>
  <si>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</si>
  <si>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</si>
  <si>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</si>
  <si>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</si>
  <si>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</si>
  <si>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</si>
  <si>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</si>
  <si>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</si>
  <si>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</si>
  <si>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</si>
  <si>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</si>
  <si>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</si>
  <si>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</si>
  <si>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</si>
  <si>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</si>
  <si>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</si>
  <si>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</si>
  <si>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</si>
  <si>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</si>
  <si>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</si>
  <si>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</si>
  <si>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</si>
  <si>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</si>
  <si>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</si>
  <si>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</si>
  <si>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</si>
  <si>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</si>
  <si>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</si>
  <si>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</si>
  <si>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</si>
  <si>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</si>
  <si>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</si>
  <si>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</si>
  <si>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</si>
  <si>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</si>
  <si>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</si>
  <si>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</si>
  <si>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</si>
  <si>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</si>
  <si>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</si>
  <si>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</si>
  <si>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</si>
  <si>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</si>
  <si>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</si>
  <si>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</si>
  <si>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</si>
  <si>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</si>
  <si>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</si>
  <si>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</si>
  <si>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</si>
  <si>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</si>
  <si>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</si>
  <si>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</si>
  <si>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</si>
  <si>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</si>
  <si>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</si>
  <si>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</si>
  <si>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</si>
  <si>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</si>
  <si>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</si>
  <si>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</si>
  <si>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</si>
  <si>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</si>
  <si>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</si>
  <si>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</si>
  <si>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</si>
  <si>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</si>
  <si>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</si>
  <si>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</si>
  <si>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</si>
  <si>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</si>
  <si>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</si>
  <si>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</si>
  <si>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</si>
  <si>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</si>
  <si>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</si>
  <si>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</si>
  <si>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</si>
  <si>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</si>
  <si>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</si>
  <si>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</si>
  <si>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</si>
  <si>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</si>
  <si>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</si>
  <si>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</si>
  <si>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</si>
  <si>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</si>
  <si>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</si>
  <si>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</si>
  <si>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</si>
  <si>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</si>
  <si>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</si>
  <si>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</si>
  <si>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</si>
  <si>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</si>
  <si>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</si>
  <si>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</si>
  <si>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</si>
  <si>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</si>
  <si>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</si>
  <si>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</si>
  <si>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</si>
  <si>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</si>
  <si>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</si>
  <si>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</si>
  <si>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</si>
  <si>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</si>
  <si>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</si>
  <si>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</si>
  <si>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</si>
  <si>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</si>
  <si>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</si>
  <si>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</si>
  <si>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</si>
  <si>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</si>
  <si>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</si>
  <si>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</si>
  <si>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</si>
  <si>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</si>
  <si>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</si>
  <si>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</si>
  <si>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</si>
  <si>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</si>
  <si>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</si>
  <si>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</si>
  <si>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</si>
  <si>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</si>
  <si>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</si>
  <si>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</si>
  <si>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</si>
  <si>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</si>
  <si>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</si>
  <si>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</si>
  <si>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</si>
  <si>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</si>
  <si>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</si>
  <si>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</si>
  <si>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</si>
  <si>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</si>
  <si>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</si>
  <si>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</si>
  <si>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</si>
  <si>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</si>
  <si>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</si>
  <si>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</si>
  <si>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</si>
  <si>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</si>
  <si>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</si>
  <si>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</si>
  <si>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</si>
  <si>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</si>
  <si>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</si>
  <si>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</si>
  <si>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</si>
  <si>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</si>
  <si>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</si>
  <si>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</si>
  <si>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</si>
  <si>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</si>
  <si>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</si>
  <si>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</si>
  <si>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</si>
  <si>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</si>
  <si>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</si>
  <si>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</si>
  <si>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</si>
  <si>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</si>
  <si>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</si>
  <si>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</si>
  <si>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</si>
  <si>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</si>
  <si>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</si>
  <si>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</si>
  <si>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</si>
  <si>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</si>
  <si>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</si>
  <si>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</si>
  <si>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</si>
  <si>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</si>
  <si>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</si>
  <si>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</si>
  <si>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</si>
  <si>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</si>
  <si>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</si>
  <si>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</si>
  <si>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</si>
  <si>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</si>
  <si>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</si>
  <si>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</si>
  <si>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</si>
  <si>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</si>
  <si>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</si>
  <si>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</si>
  <si>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</si>
  <si>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</si>
  <si>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</si>
  <si>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</si>
  <si>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</si>
  <si>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</si>
  <si>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</si>
  <si>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</si>
  <si>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</si>
  <si>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</si>
  <si>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</si>
  <si>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</si>
  <si>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</si>
  <si>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</si>
  <si>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</si>
  <si>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</si>
  <si>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</si>
  <si>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</si>
  <si>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</si>
  <si>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</si>
  <si>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</si>
  <si>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</si>
  <si>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</si>
  <si>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</si>
  <si>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</si>
  <si>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</si>
  <si>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</si>
  <si>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</si>
  <si>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</si>
  <si>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</si>
  <si>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</si>
  <si>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</si>
  <si>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</si>
  <si>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</si>
  <si>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</si>
  <si>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</si>
  <si>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</si>
  <si>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</si>
  <si>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</si>
  <si>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</si>
  <si>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</si>
  <si>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</si>
  <si>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</si>
  <si>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</si>
  <si>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</si>
  <si>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</si>
  <si>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</si>
  <si>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</si>
  <si>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</si>
  <si>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</si>
  <si>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</si>
  <si>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</si>
  <si>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</si>
  <si>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</si>
  <si>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</si>
  <si>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</si>
  <si>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</si>
  <si>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</si>
  <si>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</si>
  <si>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</si>
  <si>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</si>
  <si>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</si>
  <si>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</si>
  <si>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</si>
  <si>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</si>
  <si>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</si>
  <si>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</si>
  <si>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</si>
  <si>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</si>
  <si>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</si>
  <si>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</si>
  <si>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</si>
  <si>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</si>
  <si>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</si>
  <si>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</si>
  <si>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</si>
  <si>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</si>
  <si>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</si>
  <si>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</si>
  <si>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</si>
  <si>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</si>
  <si>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</si>
  <si>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</si>
  <si>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</si>
  <si>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</si>
  <si>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</si>
  <si>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</si>
  <si>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</si>
  <si>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</si>
  <si>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</si>
  <si>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</si>
  <si>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</si>
  <si>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</si>
  <si>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</si>
  <si>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</si>
  <si>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</si>
  <si>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</si>
  <si>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</si>
  <si>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</si>
  <si>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</si>
  <si>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</si>
  <si>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</si>
  <si>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</si>
  <si>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</si>
  <si>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</si>
  <si>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</si>
  <si>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</si>
  <si>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</si>
  <si>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</si>
  <si>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</si>
  <si>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</si>
  <si>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</si>
  <si>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</si>
  <si>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</si>
  <si>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</si>
  <si>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</si>
  <si>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</si>
  <si>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</si>
  <si>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</si>
  <si>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</si>
  <si>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</si>
  <si>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</si>
  <si>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</si>
  <si>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</si>
  <si>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</si>
  <si>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</si>
  <si>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</si>
  <si>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</si>
  <si>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</si>
  <si>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</si>
  <si>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</si>
  <si>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</si>
  <si>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</si>
  <si>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</si>
  <si>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</si>
  <si>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</si>
  <si>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</si>
  <si>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</si>
  <si>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</si>
  <si>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</si>
  <si>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</si>
  <si>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</si>
  <si>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</si>
  <si>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</si>
  <si>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</si>
  <si>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</si>
  <si>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</si>
  <si>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</si>
  <si>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</si>
  <si>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</si>
  <si>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</si>
  <si>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</si>
  <si>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</si>
  <si>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</si>
  <si>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</si>
  <si>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</si>
  <si>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</si>
  <si>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</si>
  <si>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</si>
  <si>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</si>
  <si>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</si>
  <si>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</si>
  <si>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</si>
  <si>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</si>
  <si>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</si>
  <si>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</si>
  <si>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</si>
  <si>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</si>
  <si>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</si>
  <si>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</si>
  <si>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</si>
  <si>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</si>
  <si>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</si>
  <si>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</si>
  <si>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</si>
  <si>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</si>
  <si>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</si>
  <si>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</si>
  <si>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</si>
  <si>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</si>
  <si>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</si>
  <si>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</si>
  <si>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</si>
  <si>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</si>
  <si>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</si>
  <si>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</si>
  <si>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</si>
  <si>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</si>
  <si>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</si>
  <si>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</si>
  <si>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</si>
  <si>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</si>
  <si>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</si>
  <si>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</si>
  <si>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</si>
  <si>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</si>
  <si>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</si>
  <si>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</si>
  <si>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</si>
  <si>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</si>
  <si>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</si>
  <si>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</si>
  <si>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</si>
  <si>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</si>
  <si>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</si>
  <si>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</si>
  <si>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</si>
  <si>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</si>
  <si>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</si>
  <si>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</si>
  <si>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</si>
  <si>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</si>
  <si>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</si>
  <si>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</si>
  <si>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</si>
  <si>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</si>
  <si>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</si>
  <si>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</si>
  <si>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</si>
  <si>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</si>
  <si>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</si>
  <si>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</si>
  <si>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</si>
  <si>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</si>
  <si>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</si>
  <si>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</si>
  <si>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</si>
  <si>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</si>
  <si>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</si>
  <si>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</si>
  <si>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</si>
  <si>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</si>
  <si>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</si>
  <si>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</si>
  <si>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</si>
  <si>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</si>
  <si>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</si>
  <si>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</si>
  <si>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</si>
  <si>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</si>
  <si>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</si>
  <si>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</si>
  <si>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</si>
  <si>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</si>
  <si>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</si>
  <si>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</si>
  <si>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</si>
  <si>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</si>
  <si>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</si>
  <si>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</si>
  <si>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</si>
  <si>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</si>
  <si>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</si>
  <si>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</si>
  <si>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</si>
  <si>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</si>
  <si>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</si>
  <si>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</si>
  <si>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</si>
  <si>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</si>
  <si>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</si>
  <si>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</si>
  <si>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</si>
  <si>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</si>
  <si>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</si>
  <si>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</si>
  <si>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</si>
  <si>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</si>
  <si>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</si>
  <si>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</si>
  <si>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</si>
  <si>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</si>
  <si>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</si>
  <si>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</si>
  <si>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</si>
  <si>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</si>
  <si>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</si>
  <si>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</si>
  <si>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</si>
  <si>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</si>
  <si>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</si>
  <si>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</si>
  <si>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</si>
  <si>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</si>
  <si>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</si>
  <si>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</si>
  <si>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</si>
  <si>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</si>
  <si>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</si>
  <si>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</si>
  <si>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</si>
  <si>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</si>
  <si>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</si>
  <si>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</si>
  <si>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</si>
  <si>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</si>
  <si>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</si>
  <si>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</si>
  <si>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</si>
  <si>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</si>
  <si>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</si>
  <si>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</si>
  <si>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</si>
  <si>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</si>
  <si>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</si>
  <si>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</si>
  <si>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</si>
  <si>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</si>
  <si>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</si>
  <si>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</si>
  <si>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</si>
  <si>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</si>
  <si>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</si>
  <si>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</si>
  <si>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</si>
  <si>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</si>
  <si>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</si>
  <si>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</si>
  <si>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</si>
  <si>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</si>
  <si>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</si>
  <si>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</si>
  <si>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</si>
  <si>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</si>
  <si>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</si>
  <si>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</si>
  <si>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</si>
  <si>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</si>
  <si>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</si>
  <si>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</si>
  <si>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</si>
  <si>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</si>
  <si>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</si>
  <si>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</si>
  <si>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</si>
  <si>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</si>
  <si>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</si>
  <si>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</si>
  <si>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</si>
  <si>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</si>
  <si>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</si>
  <si>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</si>
  <si>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</si>
  <si>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</si>
  <si>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</si>
  <si>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</si>
  <si>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</si>
  <si>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</si>
  <si>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</si>
  <si>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</si>
  <si>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</si>
  <si>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</si>
  <si>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</si>
  <si>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</si>
  <si>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</si>
  <si>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</si>
  <si>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</si>
  <si>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</si>
  <si>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</si>
  <si>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</si>
  <si>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</si>
  <si>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</si>
  <si>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</si>
  <si>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</si>
  <si>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</si>
  <si>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</si>
  <si>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</si>
  <si>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</si>
  <si>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</si>
  <si>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</si>
  <si>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</si>
  <si>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</si>
  <si>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</si>
  <si>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</si>
  <si>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</si>
  <si>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</si>
  <si>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</si>
  <si>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</si>
  <si>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</si>
  <si>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</si>
  <si>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</si>
  <si>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</si>
  <si>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</si>
  <si>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</si>
  <si>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</si>
  <si>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</si>
  <si>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</si>
  <si>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</si>
  <si>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</si>
  <si>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</si>
  <si>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</si>
  <si>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</si>
  <si>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</si>
  <si>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</si>
  <si>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</si>
  <si>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</si>
  <si>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</si>
  <si>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</si>
  <si>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</si>
  <si>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</si>
  <si>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</si>
  <si>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</si>
  <si>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</si>
  <si>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</si>
  <si>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</si>
  <si>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</si>
  <si>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</si>
  <si>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</si>
  <si>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</si>
  <si>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</si>
  <si>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</si>
  <si>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</si>
  <si>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</si>
  <si>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</si>
  <si>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</si>
  <si>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</si>
  <si>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</si>
  <si>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</si>
  <si>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</si>
  <si>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</si>
  <si>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</si>
  <si>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</si>
  <si>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</si>
  <si>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</si>
  <si>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</si>
  <si>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</si>
  <si>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</si>
  <si>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</si>
  <si>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</si>
  <si>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</si>
  <si>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</si>
  <si>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</si>
  <si>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</si>
  <si>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</si>
  <si>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</si>
  <si>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</si>
  <si>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</si>
  <si>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</si>
  <si>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</si>
  <si>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</si>
  <si>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</si>
  <si>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</si>
  <si>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</si>
  <si>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</si>
  <si>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</si>
  <si>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</si>
  <si>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</si>
  <si>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</si>
  <si>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</si>
  <si>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</si>
  <si>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</si>
  <si>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</si>
  <si>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</si>
  <si>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</si>
  <si>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</si>
  <si>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</si>
  <si>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</si>
  <si>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</si>
  <si>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</si>
  <si>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</si>
  <si>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</si>
  <si>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</si>
  <si>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</si>
  <si>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</si>
  <si>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</si>
  <si>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</si>
  <si>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</si>
  <si>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</si>
  <si>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</si>
  <si>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</si>
  <si>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</si>
  <si>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</si>
  <si>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</si>
  <si>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</si>
  <si>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</si>
  <si>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</si>
  <si>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</si>
  <si>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</si>
  <si>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</si>
  <si>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</si>
  <si>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</si>
  <si>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</si>
  <si>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</si>
  <si>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</si>
  <si>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</si>
  <si>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</si>
  <si>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</si>
  <si>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</si>
  <si>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</si>
  <si>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</si>
  <si>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</si>
  <si>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</si>
  <si>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</si>
  <si>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</si>
  <si>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</si>
  <si>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</si>
  <si>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</si>
  <si>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</si>
  <si>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</si>
  <si>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</si>
  <si>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</si>
  <si>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</si>
  <si>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</si>
  <si>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</si>
  <si>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</si>
  <si>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</si>
  <si>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</si>
  <si>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</si>
  <si>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</si>
  <si>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</si>
  <si>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</si>
  <si>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</si>
  <si>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</si>
  <si>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</si>
  <si>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</si>
  <si>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</si>
  <si>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</si>
  <si>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</si>
  <si>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</si>
  <si>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</si>
  <si>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</si>
  <si>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</si>
  <si>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</si>
  <si>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</si>
  <si>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</si>
  <si>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</si>
  <si>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</si>
  <si>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</si>
  <si>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</si>
  <si>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</si>
  <si>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</si>
  <si>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</si>
  <si>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</si>
  <si>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</si>
  <si>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</si>
  <si>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</si>
  <si>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</si>
  <si>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</si>
  <si>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</si>
  <si>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</si>
  <si>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</si>
  <si>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</si>
  <si>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</si>
  <si>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</si>
  <si>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</si>
  <si>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</si>
  <si>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</si>
  <si>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</si>
  <si>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</si>
  <si>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</si>
  <si>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</si>
  <si>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</si>
  <si>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</si>
  <si>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</si>
  <si>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</si>
  <si>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</si>
  <si>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</si>
  <si>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</si>
  <si>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</si>
  <si>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</si>
  <si>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</si>
  <si>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</si>
  <si>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</si>
  <si>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</si>
  <si>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</si>
  <si>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</si>
  <si>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</si>
  <si>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</si>
  <si>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</si>
  <si>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</si>
  <si>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</si>
  <si>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</si>
  <si>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</si>
  <si>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</si>
  <si>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</si>
  <si>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</si>
  <si>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</si>
  <si>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</si>
  <si>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</si>
  <si>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</si>
  <si>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</si>
  <si>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</si>
  <si>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</si>
  <si>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</si>
  <si>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</si>
  <si>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</si>
  <si>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</si>
  <si>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</si>
  <si>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</si>
  <si>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</si>
  <si>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</si>
  <si>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</si>
  <si>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</si>
  <si>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</si>
  <si>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</si>
  <si>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</si>
  <si>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</si>
  <si>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</si>
  <si>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</si>
  <si>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</si>
  <si>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</si>
  <si>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</si>
  <si>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</si>
  <si>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</si>
  <si>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</si>
  <si>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</si>
  <si>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</si>
  <si>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</si>
  <si>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</si>
  <si>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</si>
  <si>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</si>
  <si>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</si>
  <si>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</si>
  <si>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</si>
  <si>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</si>
  <si>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</si>
  <si>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</si>
  <si>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</si>
  <si>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</si>
  <si>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</si>
  <si>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</si>
  <si>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</si>
  <si>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</si>
  <si>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</si>
  <si>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</si>
  <si>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</si>
  <si>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</si>
  <si>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</si>
  <si>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</si>
  <si>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</si>
  <si>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</si>
  <si>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</si>
  <si>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</si>
  <si>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</si>
  <si>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</si>
  <si>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</si>
  <si>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</si>
  <si>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</si>
  <si>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</si>
  <si>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</si>
  <si>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</si>
  <si>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</si>
  <si>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</si>
  <si>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</si>
  <si>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</si>
  <si>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</si>
  <si>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</si>
  <si>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</si>
  <si>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</si>
  <si>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</si>
  <si>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</si>
  <si>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</si>
  <si>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</si>
  <si>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</si>
  <si>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</si>
  <si>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</si>
  <si>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</si>
  <si>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</si>
  <si>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</si>
  <si>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</si>
  <si>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</si>
  <si>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</si>
  <si>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</si>
  <si>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</si>
  <si>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</si>
  <si>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</si>
  <si>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</si>
  <si>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</si>
  <si>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</si>
  <si>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</si>
  <si>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</si>
  <si>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</si>
  <si>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</si>
  <si>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</si>
  <si>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</si>
  <si>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</si>
  <si>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</si>
  <si>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</si>
  <si>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</si>
  <si>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</si>
  <si>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</si>
  <si>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</si>
  <si>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</si>
  <si>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</si>
  <si>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</si>
  <si>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</si>
  <si>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</si>
  <si>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</si>
  <si>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</si>
  <si>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</si>
  <si>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</si>
  <si>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</si>
  <si>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</si>
  <si>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</si>
  <si>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</si>
  <si>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</si>
  <si>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</si>
  <si>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</si>
  <si>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</si>
  <si>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</si>
  <si>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</si>
  <si>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</si>
  <si>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</si>
  <si>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</si>
  <si>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</si>
  <si>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</si>
  <si>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</si>
  <si>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</si>
  <si>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</si>
  <si>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</si>
  <si>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</si>
  <si>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</si>
  <si>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</si>
  <si>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</si>
  <si>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</si>
  <si>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</si>
  <si>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</si>
  <si>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</si>
  <si>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</si>
  <si>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</si>
  <si>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</si>
  <si>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</si>
  <si>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</si>
  <si>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</si>
  <si>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</si>
  <si>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</si>
  <si>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</si>
  <si>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</si>
  <si>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</si>
  <si>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</si>
  <si>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</si>
  <si>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</si>
  <si>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</si>
  <si>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</si>
  <si>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</si>
  <si>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</si>
  <si>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</si>
  <si>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</si>
  <si>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</si>
  <si>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</si>
  <si>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</si>
  <si>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</si>
  <si>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</si>
  <si>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</si>
  <si>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</si>
  <si>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</si>
  <si>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</si>
  <si>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</si>
  <si>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</si>
  <si>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</si>
  <si>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</si>
  <si>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</si>
  <si>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</si>
  <si>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</si>
  <si>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</si>
  <si>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</si>
  <si>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</si>
  <si>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</si>
  <si>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</si>
  <si>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</si>
  <si>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</si>
  <si>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</si>
  <si>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</si>
  <si>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</si>
  <si>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</si>
  <si>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</si>
  <si>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</si>
  <si>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</si>
  <si>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</si>
  <si>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</si>
  <si>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</si>
  <si>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</si>
  <si>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</si>
  <si>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</si>
  <si>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</si>
  <si>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</si>
  <si>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</si>
  <si>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</si>
  <si>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</si>
  <si>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</si>
  <si>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</si>
  <si>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</si>
  <si>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</si>
  <si>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</si>
  <si>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</si>
  <si>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</si>
  <si>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</si>
  <si>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</si>
  <si>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</si>
  <si>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</si>
  <si>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</si>
  <si>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</si>
  <si>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</si>
  <si>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</si>
  <si>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</si>
  <si>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</si>
  <si>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</si>
  <si>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</si>
  <si>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</si>
  <si>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</si>
  <si>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</si>
  <si>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</si>
  <si>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</si>
  <si>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</si>
  <si>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</si>
  <si>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</si>
  <si>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</si>
  <si>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</si>
  <si>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</si>
  <si>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</si>
  <si>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</si>
  <si>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</si>
  <si>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</si>
  <si>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</si>
  <si>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</si>
  <si>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</si>
  <si>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</si>
  <si>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</si>
  <si>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</si>
  <si>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</si>
  <si>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</si>
  <si>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</si>
  <si>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</si>
  <si>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</si>
  <si>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</si>
  <si>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</si>
  <si>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</si>
  <si>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</si>
  <si>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</si>
  <si>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</si>
  <si>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</si>
  <si>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</si>
  <si>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</si>
  <si>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</si>
  <si>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</si>
  <si>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</si>
  <si>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</si>
  <si>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</si>
  <si>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</si>
  <si>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</si>
  <si>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</si>
  <si>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</si>
  <si>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</si>
  <si>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</si>
  <si>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</si>
  <si>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</si>
  <si>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</si>
  <si>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</si>
  <si>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</si>
  <si>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</si>
  <si>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</si>
  <si>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</si>
  <si>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</si>
  <si>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</si>
  <si>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</si>
  <si>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</si>
  <si>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</si>
  <si>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</si>
  <si>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</si>
  <si>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</si>
  <si>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</si>
  <si>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</si>
  <si>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</si>
  <si>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</si>
  <si>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</si>
  <si>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</si>
  <si>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</si>
  <si>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</si>
  <si>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</si>
  <si>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</si>
  <si>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</si>
  <si>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</si>
  <si>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</si>
  <si>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</si>
  <si>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</si>
  <si>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</si>
  <si>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</si>
  <si>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</si>
  <si>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</si>
  <si>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</si>
  <si>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</si>
  <si>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</si>
  <si>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</si>
  <si>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</si>
  <si>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</si>
  <si>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</si>
  <si>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</si>
  <si>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</si>
  <si>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</si>
  <si>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</si>
  <si>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</si>
  <si>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</si>
  <si>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</si>
  <si>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</si>
  <si>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</si>
  <si>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</si>
  <si>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</si>
  <si>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</si>
  <si>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</si>
  <si>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</si>
  <si>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</si>
  <si>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</si>
  <si>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</si>
  <si>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</si>
  <si>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</si>
  <si>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</si>
  <si>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</si>
  <si>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</si>
  <si>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</si>
  <si>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</si>
  <si>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</si>
  <si>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</si>
  <si>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</si>
  <si>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</si>
  <si>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</si>
  <si>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</si>
  <si>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</si>
  <si>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</si>
  <si>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</si>
  <si>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</si>
  <si>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</si>
  <si>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</si>
  <si>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</si>
  <si>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</si>
  <si>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</si>
  <si>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</si>
  <si>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</si>
  <si>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</si>
  <si>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</si>
  <si>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</si>
  <si>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</si>
  <si>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</si>
  <si>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</si>
  <si>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</si>
  <si>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</si>
  <si>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</si>
  <si>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</si>
  <si>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</si>
  <si>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</si>
  <si>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</si>
  <si>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</si>
  <si>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</si>
  <si>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</si>
  <si>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</si>
  <si>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</si>
  <si>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</si>
  <si>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</si>
  <si>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</si>
  <si>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</si>
  <si>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</si>
  <si>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</si>
  <si>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</si>
  <si>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</si>
  <si>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</si>
  <si>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</si>
  <si>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</si>
  <si>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</si>
  <si>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</si>
  <si>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</si>
  <si>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</si>
  <si>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</si>
  <si>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</si>
  <si>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</si>
  <si>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</si>
  <si>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</si>
  <si>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</si>
  <si>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</si>
  <si>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</si>
  <si>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</si>
  <si>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</si>
  <si>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</si>
  <si>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</si>
  <si>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</si>
  <si>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</si>
  <si>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</si>
  <si>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</si>
  <si>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</si>
  <si>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</si>
  <si>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</si>
  <si>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</si>
  <si>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</si>
  <si>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</si>
  <si>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</si>
  <si>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</si>
  <si>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</si>
  <si>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</si>
  <si>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</si>
  <si>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</si>
  <si>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</si>
  <si>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</si>
  <si>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</si>
  <si>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</si>
  <si>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</si>
  <si>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</si>
  <si>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</si>
  <si>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</si>
  <si>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</si>
  <si>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</si>
  <si>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</si>
  <si>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</si>
  <si>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</si>
  <si>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</si>
  <si>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</si>
  <si>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</si>
  <si>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</si>
  <si>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</si>
  <si>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</si>
  <si>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</si>
  <si>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</si>
  <si>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</si>
  <si>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</si>
  <si>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</si>
  <si>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</si>
  <si>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</si>
  <si>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</si>
  <si>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</si>
  <si>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</si>
  <si>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</si>
  <si>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</si>
  <si>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</si>
  <si>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</si>
  <si>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</si>
  <si>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</si>
  <si>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</si>
  <si>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</si>
  <si>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</si>
  <si>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</si>
  <si>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</si>
  <si>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</si>
  <si>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</si>
  <si>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</si>
  <si>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</si>
  <si>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</si>
  <si>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</si>
  <si>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</si>
  <si>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</si>
  <si>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</si>
  <si>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</si>
  <si>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</si>
  <si>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</si>
  <si>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</si>
  <si>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</si>
  <si>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</si>
  <si>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</si>
  <si>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</si>
  <si>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</si>
  <si>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</si>
  <si>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</si>
  <si>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</si>
  <si>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</si>
  <si>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</si>
  <si>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</si>
  <si>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</si>
  <si>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</si>
  <si>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</si>
  <si>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</si>
  <si>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</si>
  <si>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</si>
  <si>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</si>
  <si>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</si>
  <si>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</si>
  <si>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</si>
  <si>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</si>
  <si>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</si>
  <si>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</si>
  <si>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</si>
  <si>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</si>
  <si>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</si>
  <si>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</si>
  <si>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</si>
  <si>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</si>
  <si>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</si>
  <si>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</si>
  <si>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</si>
  <si>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</si>
  <si>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</si>
  <si>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</si>
  <si>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</si>
  <si>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</si>
  <si>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</si>
  <si>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</si>
  <si>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</si>
  <si>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</si>
  <si>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</si>
  <si>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</si>
  <si>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</si>
  <si>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</si>
  <si>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</si>
  <si>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</si>
  <si>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</si>
  <si>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</si>
  <si>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</si>
  <si>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</si>
  <si>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</si>
  <si>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</si>
  <si>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</si>
  <si>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</si>
  <si>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</si>
  <si>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</si>
  <si>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</si>
  <si>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</si>
  <si>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</si>
  <si>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</si>
  <si>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</si>
  <si>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</si>
  <si>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</si>
  <si>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</si>
  <si>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</si>
  <si>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</si>
  <si>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</si>
  <si>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</si>
  <si>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</si>
  <si>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</si>
  <si>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</si>
  <si>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</si>
  <si>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</si>
  <si>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</si>
  <si>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</si>
  <si>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</si>
  <si>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</si>
  <si>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</si>
  <si>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</si>
  <si>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</si>
  <si>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</si>
  <si>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</si>
  <si>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</si>
  <si>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</si>
  <si>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</si>
  <si>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</si>
  <si>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</si>
  <si>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</si>
  <si>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</si>
  <si>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</si>
  <si>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</si>
  <si>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</si>
  <si>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</si>
  <si>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</si>
  <si>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</si>
  <si>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</si>
  <si>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</si>
  <si>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</si>
  <si>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</si>
  <si>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</si>
  <si>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</si>
  <si>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</si>
  <si>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</si>
  <si>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</si>
  <si>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</si>
  <si>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</si>
  <si>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</si>
  <si>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</si>
  <si>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</si>
  <si>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</si>
  <si>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</si>
  <si>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</si>
  <si>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</si>
  <si>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</si>
  <si>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</si>
  <si>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</si>
  <si>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</si>
  <si>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</si>
  <si>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</si>
  <si>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</si>
  <si>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</si>
  <si>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</si>
  <si>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</si>
  <si>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</si>
  <si>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</si>
  <si>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</si>
  <si>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</si>
  <si>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</si>
  <si>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</si>
  <si>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</si>
  <si>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</si>
  <si>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</si>
  <si>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</si>
  <si>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</si>
  <si>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</si>
  <si>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</si>
  <si>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</si>
  <si>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</si>
  <si>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</si>
  <si>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</si>
  <si>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</si>
  <si>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</si>
  <si>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</si>
  <si>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</si>
  <si>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</si>
  <si>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</si>
  <si>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</si>
  <si>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</si>
  <si>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</si>
  <si>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</si>
  <si>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</si>
  <si>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</si>
  <si>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</si>
  <si>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</si>
  <si>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</si>
  <si>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</si>
  <si>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</si>
  <si>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</si>
  <si>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</si>
  <si>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</si>
  <si>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</si>
  <si>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</si>
  <si>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</si>
  <si>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</si>
  <si>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</si>
  <si>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</si>
  <si>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</si>
  <si>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</si>
  <si>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</si>
  <si>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</si>
  <si>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</si>
  <si>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</si>
  <si>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</si>
  <si>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</si>
  <si>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</si>
  <si>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</si>
  <si>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</si>
  <si>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</si>
  <si>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</si>
  <si>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</si>
  <si>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</si>
  <si>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</si>
  <si>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</si>
  <si>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</si>
  <si>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</si>
  <si>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</si>
  <si>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</si>
  <si>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</si>
  <si>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</si>
  <si>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</si>
  <si>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</si>
  <si>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</si>
  <si>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</si>
  <si>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</si>
  <si>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</si>
  <si>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</si>
  <si>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</si>
  <si>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</si>
  <si>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</si>
  <si>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</si>
  <si>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</si>
  <si>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</si>
  <si>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</si>
  <si>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</si>
  <si>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</si>
  <si>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</si>
  <si>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</si>
  <si>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</si>
  <si>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</si>
  <si>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</si>
  <si>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</si>
  <si>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</si>
  <si>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</si>
  <si>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</si>
  <si>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</si>
  <si>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</si>
  <si>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</si>
  <si>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</si>
  <si>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</si>
  <si>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</si>
  <si>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</si>
  <si>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</si>
  <si>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</si>
  <si>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</si>
  <si>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</si>
  <si>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</si>
  <si>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</si>
  <si>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</si>
  <si>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</si>
  <si>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</si>
  <si>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</si>
  <si>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</si>
  <si>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</si>
  <si>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</si>
  <si>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</si>
  <si>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</si>
  <si>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</si>
  <si>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</si>
  <si>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</si>
  <si>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</si>
  <si>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</si>
  <si>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</si>
  <si>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</si>
  <si>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</si>
  <si>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</si>
  <si>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</si>
  <si>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</si>
  <si>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</si>
  <si>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</si>
  <si>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</si>
  <si>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</si>
  <si>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</si>
  <si>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</si>
  <si>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</si>
  <si>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</si>
  <si>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</si>
  <si>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</si>
  <si>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</si>
  <si>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</si>
  <si>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</si>
  <si>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</si>
  <si>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</si>
  <si>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</si>
  <si>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</si>
  <si>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</si>
  <si>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</si>
  <si>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</si>
  <si>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</si>
  <si>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</si>
  <si>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</si>
  <si>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</si>
  <si>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</si>
  <si>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</si>
  <si>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</si>
  <si>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</si>
  <si>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</si>
  <si>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</si>
  <si>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</si>
  <si>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</si>
  <si>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</si>
  <si>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</si>
  <si>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</si>
  <si>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</si>
  <si>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</si>
  <si>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</si>
  <si>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</si>
  <si>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</si>
  <si>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</si>
  <si>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</si>
  <si>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</si>
  <si>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</si>
  <si>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</si>
  <si>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</si>
  <si>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</si>
  <si>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</si>
  <si>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</si>
  <si>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</si>
  <si>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</si>
  <si>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</si>
  <si>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</si>
  <si>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</si>
  <si>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</si>
  <si>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</si>
  <si>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</si>
  <si>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</si>
  <si>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</si>
  <si>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</si>
  <si>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</si>
  <si>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</si>
  <si>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</si>
  <si>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</si>
  <si>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</si>
  <si>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</si>
  <si>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</si>
  <si>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</si>
  <si>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</si>
  <si>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</si>
  <si>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</si>
  <si>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</si>
  <si>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</si>
  <si>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</si>
  <si>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</si>
  <si>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</si>
  <si>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</si>
  <si>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</si>
  <si>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</si>
  <si>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</si>
  <si>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</si>
  <si>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</si>
  <si>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</si>
  <si>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</si>
  <si>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</si>
  <si>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</si>
  <si>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</si>
  <si>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</si>
  <si>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</si>
  <si>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</si>
  <si>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</si>
  <si>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</si>
  <si>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</si>
  <si>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</si>
  <si>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</si>
  <si>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</si>
  <si>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</si>
  <si>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</si>
  <si>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</si>
  <si>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</si>
  <si>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</si>
  <si>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</si>
  <si>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</si>
  <si>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</si>
  <si>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</si>
  <si>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</si>
  <si>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</si>
  <si>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</si>
  <si>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</si>
  <si>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</si>
  <si>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</si>
  <si>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</si>
  <si>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</si>
  <si>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</si>
  <si>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</si>
  <si>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</si>
  <si>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</si>
  <si>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</si>
  <si>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</si>
  <si>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</si>
  <si>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</si>
  <si>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</si>
  <si>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</si>
  <si>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</si>
  <si>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</si>
  <si>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</si>
  <si>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</si>
  <si>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</si>
  <si>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</si>
  <si>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</si>
  <si>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</si>
  <si>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</si>
  <si>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</si>
  <si>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</si>
  <si>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</si>
  <si>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</si>
  <si>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</si>
  <si>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</si>
  <si>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</si>
  <si>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</si>
  <si>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</si>
  <si>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</si>
  <si>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</si>
  <si>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</si>
  <si>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</si>
  <si>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</si>
  <si>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</si>
  <si>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</si>
  <si>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</si>
  <si>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</si>
  <si>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</si>
  <si>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</si>
  <si>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</si>
  <si>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</si>
  <si>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</si>
  <si>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</si>
  <si>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</si>
  <si>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</si>
  <si>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</si>
  <si>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</si>
  <si>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</si>
  <si>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</si>
  <si>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</si>
  <si>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</si>
  <si>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</si>
  <si>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</si>
  <si>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</si>
  <si>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</si>
  <si>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</si>
  <si>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</si>
  <si>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</si>
  <si>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</si>
  <si>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</si>
  <si>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</si>
  <si>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</si>
  <si>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</si>
  <si>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</si>
  <si>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</si>
  <si>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</si>
  <si>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</si>
  <si>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</si>
  <si>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</si>
  <si>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</si>
  <si>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</si>
  <si>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</si>
  <si>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</si>
  <si>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</si>
  <si>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</si>
  <si>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</si>
  <si>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</si>
  <si>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</si>
  <si>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</si>
  <si>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</si>
  <si>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</si>
  <si>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</si>
  <si>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</si>
  <si>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</si>
  <si>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</si>
  <si>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</si>
  <si>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</si>
  <si>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</si>
  <si>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</si>
  <si>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</si>
  <si>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</si>
  <si>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</si>
  <si>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</si>
  <si>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</si>
  <si>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</si>
  <si>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</si>
  <si>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</si>
  <si>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</si>
  <si>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</si>
  <si>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</si>
  <si>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</si>
  <si>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</si>
  <si>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</si>
  <si>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</si>
  <si>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</si>
  <si>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</si>
  <si>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</si>
  <si>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</si>
  <si>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</si>
  <si>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</si>
  <si>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</si>
  <si>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</si>
  <si>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</si>
  <si>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</si>
  <si>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</si>
  <si>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</si>
  <si>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</si>
  <si>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</si>
  <si>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</si>
  <si>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</si>
  <si>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</si>
  <si>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</si>
  <si>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</si>
  <si>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</si>
  <si>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</si>
  <si>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</si>
  <si>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</si>
  <si>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</si>
  <si>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</si>
  <si>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</si>
  <si>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</si>
  <si>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</si>
  <si>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</si>
  <si>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</si>
  <si>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</si>
  <si>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</si>
  <si>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</si>
  <si>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</si>
  <si>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</si>
  <si>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</si>
  <si>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</si>
  <si>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</si>
  <si>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</si>
  <si>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</si>
  <si>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</si>
  <si>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</si>
  <si>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</si>
  <si>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</si>
  <si>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</si>
  <si>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</si>
  <si>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</si>
  <si>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</si>
  <si>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</si>
  <si>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</si>
  <si>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</si>
  <si>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</si>
  <si>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</si>
  <si>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</si>
  <si>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</si>
  <si>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</si>
  <si>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</si>
  <si>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</si>
  <si>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</si>
  <si>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</si>
  <si>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</si>
  <si>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</si>
  <si>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</si>
  <si>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</si>
  <si>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</si>
  <si>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</si>
  <si>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</si>
  <si>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</si>
  <si>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</si>
  <si>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</si>
  <si>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</si>
  <si>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</si>
  <si>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</si>
  <si>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</si>
  <si>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</si>
  <si>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</si>
  <si>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</si>
  <si>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</si>
  <si>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</si>
  <si>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</si>
  <si>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</si>
  <si>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</si>
  <si>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</si>
  <si>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</si>
  <si>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</si>
  <si>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</si>
  <si>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</si>
  <si>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</si>
  <si>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</si>
  <si>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</si>
  <si>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</si>
  <si>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</si>
  <si>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</si>
  <si>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</si>
  <si>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</si>
  <si>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</si>
  <si>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</si>
  <si>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</si>
  <si>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</si>
  <si>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</si>
  <si>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</si>
  <si>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</si>
  <si>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</si>
  <si>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</si>
  <si>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</si>
  <si>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</si>
  <si>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</si>
  <si>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</si>
  <si>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</si>
  <si>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</si>
  <si>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</si>
  <si>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</si>
  <si>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</si>
  <si>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</si>
  <si>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</si>
  <si>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</si>
  <si>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</si>
  <si>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</si>
  <si>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</si>
  <si>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</si>
  <si>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</si>
  <si>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</si>
  <si>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</si>
  <si>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</si>
  <si>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</si>
  <si>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</si>
  <si>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</si>
  <si>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</si>
  <si>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</si>
  <si>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</si>
  <si>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</si>
  <si>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</si>
  <si>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</si>
  <si>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</si>
  <si>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</si>
  <si>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</si>
  <si>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</si>
  <si>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</si>
  <si>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</si>
  <si>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</si>
  <si>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</si>
  <si>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</si>
  <si>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</si>
  <si>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</si>
  <si>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</si>
  <si>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</si>
  <si>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</si>
  <si>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</si>
  <si>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</si>
  <si>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</si>
  <si>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</si>
  <si>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</si>
  <si>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</si>
  <si>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</si>
  <si>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</si>
  <si>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</si>
  <si>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</si>
  <si>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</si>
  <si>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</si>
  <si>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</si>
  <si>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</si>
  <si>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</si>
  <si>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</si>
  <si>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</si>
  <si>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</si>
  <si>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</si>
  <si>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</si>
  <si>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</si>
  <si>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</si>
  <si>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</si>
  <si>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</si>
  <si>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</si>
  <si>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</si>
  <si>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</si>
  <si>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</si>
  <si>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</si>
  <si>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</si>
  <si>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</si>
  <si>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</si>
  <si>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</si>
  <si>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</si>
  <si>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</si>
  <si>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</si>
  <si>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</si>
  <si>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</si>
  <si>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</si>
  <si>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</si>
  <si>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</si>
  <si>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</si>
  <si>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</si>
  <si>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</si>
  <si>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</si>
  <si>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</si>
  <si>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</si>
  <si>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</si>
  <si>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</si>
  <si>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</si>
  <si>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</si>
  <si>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</si>
  <si>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</si>
  <si>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</si>
  <si>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</si>
  <si>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</si>
  <si>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</si>
  <si>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</si>
  <si>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</si>
  <si>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</si>
  <si>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</si>
  <si>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</si>
  <si>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</si>
  <si>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</si>
  <si>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</si>
  <si>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</si>
  <si>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</si>
  <si>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</si>
  <si>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</si>
  <si>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</si>
  <si>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</si>
  <si>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</si>
  <si>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</si>
  <si>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</si>
  <si>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</si>
  <si>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</si>
  <si>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</si>
  <si>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</si>
  <si>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</si>
  <si>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</si>
  <si>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</si>
  <si>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</si>
  <si>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</si>
  <si>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</si>
  <si>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</si>
  <si>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</si>
  <si>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</si>
  <si>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</si>
  <si>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</si>
  <si>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</si>
  <si>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</si>
  <si>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</si>
  <si>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</si>
  <si>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</si>
  <si>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</si>
  <si>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</si>
  <si>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</si>
  <si>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</si>
  <si>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</si>
  <si>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</si>
  <si>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</si>
  <si>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</si>
  <si>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</si>
  <si>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</si>
  <si>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</si>
  <si>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</si>
  <si>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</si>
  <si>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</si>
  <si>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</si>
  <si>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</si>
  <si>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</si>
  <si>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</si>
  <si>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</si>
  <si>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</si>
  <si>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</si>
  <si>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</si>
  <si>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</si>
  <si>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</si>
  <si>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</si>
  <si>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</si>
  <si>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</si>
  <si>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</si>
  <si>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</si>
  <si>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</si>
  <si>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</si>
  <si>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</si>
  <si>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</si>
  <si>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</si>
  <si>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</si>
  <si>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</si>
  <si>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</si>
  <si>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</si>
  <si>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</si>
  <si>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</si>
  <si>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</si>
  <si>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</si>
  <si>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</si>
  <si>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</si>
  <si>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</si>
  <si>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</si>
  <si>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</si>
  <si>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</si>
  <si>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</si>
  <si>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</si>
  <si>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</si>
  <si>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</si>
  <si>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</si>
  <si>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</si>
  <si>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</si>
  <si>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</si>
  <si>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</si>
  <si>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</si>
  <si>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</si>
  <si>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</si>
  <si>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</si>
  <si>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</si>
  <si>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</si>
  <si>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</si>
  <si>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</si>
  <si>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</si>
  <si>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</si>
  <si>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</si>
  <si>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</si>
  <si>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</si>
  <si>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</si>
  <si>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</si>
  <si>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</si>
  <si>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</si>
  <si>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</si>
  <si>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</si>
  <si>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</si>
  <si>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</si>
  <si>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</si>
  <si>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</si>
  <si>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</si>
  <si>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</si>
  <si>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</si>
  <si>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</si>
  <si>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</si>
  <si>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</si>
  <si>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</si>
  <si>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</si>
  <si>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</si>
  <si>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</si>
  <si>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</si>
  <si>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</si>
  <si>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</si>
  <si>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</si>
  <si>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</si>
  <si>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</si>
  <si>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</si>
  <si>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</si>
  <si>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</si>
  <si>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</si>
  <si>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</si>
  <si>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</si>
  <si>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</si>
  <si>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</si>
  <si>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</si>
  <si>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</si>
  <si>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</si>
  <si>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</si>
  <si>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</si>
  <si>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</si>
  <si>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</si>
  <si>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</si>
  <si>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</si>
  <si>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</si>
  <si>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</si>
  <si>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</si>
  <si>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</si>
  <si>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</si>
  <si>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</si>
  <si>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</si>
  <si>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</si>
  <si>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</si>
  <si>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</si>
  <si>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</si>
  <si>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</si>
  <si>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</si>
  <si>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</si>
  <si>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</si>
  <si>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</si>
  <si>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</si>
  <si>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</si>
  <si>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</si>
  <si>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</si>
  <si>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</si>
  <si>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</si>
  <si>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</si>
  <si>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</si>
  <si>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</si>
  <si>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</si>
  <si>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</si>
  <si>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</si>
  <si>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</si>
  <si>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</si>
  <si>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</si>
  <si>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</si>
  <si>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</si>
  <si>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</si>
  <si>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</si>
  <si>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</si>
  <si>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</si>
  <si>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</si>
  <si>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</si>
  <si>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</si>
  <si>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</si>
  <si>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</si>
  <si>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</si>
  <si>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</si>
  <si>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</si>
  <si>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</si>
  <si>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</si>
  <si>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</si>
  <si>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</si>
  <si>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</si>
  <si>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</si>
  <si>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</si>
  <si>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</si>
  <si>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</si>
  <si>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</si>
  <si>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</si>
  <si>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</si>
  <si>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</si>
  <si>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</si>
  <si>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</si>
  <si>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</si>
  <si>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</si>
  <si>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</si>
  <si>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</si>
  <si>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</si>
  <si>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</si>
  <si>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</si>
  <si>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</si>
  <si>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</si>
  <si>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</si>
  <si>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</si>
  <si>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</si>
  <si>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</si>
  <si>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</si>
  <si>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</si>
  <si>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</si>
  <si>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</si>
  <si>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</si>
  <si>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</si>
  <si>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</si>
  <si>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</si>
  <si>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</si>
  <si>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</si>
  <si>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</si>
  <si>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</si>
  <si>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</si>
  <si>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</si>
  <si>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</si>
  <si>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</si>
  <si>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</si>
  <si>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</si>
  <si>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</si>
  <si>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</si>
  <si>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</si>
  <si>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</si>
  <si>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</si>
  <si>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</si>
  <si>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</si>
  <si>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</si>
  <si>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</si>
  <si>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</si>
  <si>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</si>
  <si>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</si>
  <si>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</si>
  <si>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</si>
  <si>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</si>
  <si>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</si>
  <si>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</si>
  <si>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</si>
  <si>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</si>
  <si>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</si>
  <si>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</si>
  <si>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</si>
  <si>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</si>
  <si>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</si>
  <si>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</si>
  <si>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</si>
  <si>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</si>
  <si>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</si>
  <si>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</si>
  <si>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</si>
  <si>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</si>
  <si>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</si>
  <si>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</si>
  <si>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</si>
  <si>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</si>
  <si>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</si>
  <si>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</si>
  <si>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</si>
  <si>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</si>
  <si>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</si>
  <si>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</si>
  <si>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</si>
  <si>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</si>
  <si>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</si>
  <si>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</si>
  <si>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</si>
  <si>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</si>
  <si>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</si>
  <si>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</si>
  <si>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</si>
  <si>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</si>
  <si>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</si>
  <si>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</si>
  <si>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</si>
  <si>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</si>
  <si>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</si>
  <si>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</si>
  <si>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</si>
  <si>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</si>
  <si>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</si>
  <si>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</si>
  <si>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</si>
  <si>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</si>
  <si>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</si>
  <si>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</si>
  <si>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</si>
  <si>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</si>
  <si>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</si>
  <si>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</si>
  <si>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</si>
  <si>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</si>
  <si>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</si>
  <si>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</si>
  <si>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</si>
  <si>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</si>
  <si>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</si>
  <si>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</si>
  <si>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</si>
  <si>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</si>
  <si>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</si>
  <si>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</si>
  <si>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</si>
  <si>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</si>
  <si>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</si>
  <si>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</si>
  <si>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</si>
  <si>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</si>
  <si>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</si>
  <si>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</si>
  <si>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</si>
  <si>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</si>
  <si>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</si>
  <si>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</si>
  <si>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</si>
  <si>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</si>
  <si>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</si>
  <si>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</si>
  <si>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</si>
  <si>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</si>
  <si>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</si>
  <si>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</si>
  <si>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</si>
  <si>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</si>
  <si>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</si>
  <si>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</si>
  <si>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</si>
  <si>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</si>
  <si>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</si>
  <si>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</si>
  <si>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</si>
  <si>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</si>
  <si>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</si>
  <si>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</si>
  <si>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</si>
  <si>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</si>
  <si>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</si>
  <si>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</si>
  <si>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</si>
  <si>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</si>
  <si>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</si>
  <si>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</si>
  <si>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</si>
  <si>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</si>
  <si>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</si>
  <si>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</si>
  <si>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</si>
  <si>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</si>
  <si>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</si>
  <si>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</si>
  <si>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</si>
  <si>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</si>
  <si>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</si>
  <si>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</si>
  <si>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</si>
  <si>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</si>
  <si>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</si>
  <si>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</si>
  <si>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</si>
  <si>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</si>
  <si>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</si>
  <si>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</si>
  <si>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</si>
  <si>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</si>
  <si>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</si>
  <si>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</si>
  <si>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</si>
  <si>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</si>
  <si>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</si>
  <si>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</si>
  <si>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</si>
  <si>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</si>
  <si>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</si>
  <si>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</si>
  <si>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</si>
  <si>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</si>
  <si>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</si>
  <si>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</si>
  <si>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</si>
  <si>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</si>
  <si>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</si>
  <si>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</si>
  <si>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</si>
  <si>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</si>
  <si>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</si>
  <si>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</si>
  <si>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</si>
  <si>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</si>
  <si>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</si>
  <si>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</si>
  <si>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</si>
  <si>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</si>
  <si>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</si>
  <si>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</si>
  <si>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</si>
  <si>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</si>
  <si>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</si>
  <si>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</si>
  <si>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</si>
  <si>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</si>
  <si>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</si>
  <si>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</si>
  <si>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</si>
  <si>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</si>
  <si>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</si>
  <si>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</si>
  <si>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</si>
  <si>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</si>
  <si>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</si>
  <si>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</si>
  <si>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</si>
  <si>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</si>
  <si>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</si>
  <si>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</si>
  <si>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</si>
  <si>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</si>
  <si>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</si>
  <si>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</si>
  <si>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</si>
  <si>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</si>
  <si>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</si>
  <si>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</si>
  <si>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</si>
  <si>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</si>
  <si>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</si>
  <si>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</si>
  <si>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</si>
  <si>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</si>
  <si>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</si>
  <si>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</si>
  <si>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</si>
  <si>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</si>
  <si>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</si>
  <si>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</si>
  <si>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</si>
  <si>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</si>
  <si>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</si>
  <si>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</si>
  <si>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</si>
  <si>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</si>
  <si>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</si>
  <si>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</si>
  <si>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</si>
  <si>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</si>
  <si>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</si>
  <si>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</si>
  <si>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</si>
  <si>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</si>
  <si>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</si>
  <si>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</si>
  <si>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</si>
  <si>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</si>
  <si>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</si>
  <si>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</si>
  <si>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</si>
  <si>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</si>
  <si>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</si>
  <si>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</si>
  <si>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</si>
  <si>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</si>
  <si>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</si>
  <si>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</si>
  <si>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</si>
  <si>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</si>
  <si>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</si>
  <si>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</si>
  <si>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</si>
  <si>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</si>
  <si>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</si>
  <si>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</si>
  <si>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</si>
  <si>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</si>
  <si>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</si>
  <si>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</si>
  <si>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</si>
  <si>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</si>
  <si>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</si>
  <si>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</si>
  <si>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</si>
  <si>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</si>
  <si>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</si>
  <si>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</si>
  <si>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</si>
  <si>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</si>
  <si>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</si>
  <si>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</si>
  <si>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</si>
  <si>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</si>
  <si>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</si>
  <si>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</si>
  <si>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</si>
  <si>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</si>
  <si>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</si>
  <si>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</si>
  <si>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</si>
  <si>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</si>
  <si>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</si>
  <si>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</si>
  <si>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</si>
  <si>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</si>
  <si>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</si>
  <si>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</si>
  <si>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</si>
  <si>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</si>
  <si>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</si>
  <si>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</si>
  <si>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</si>
  <si>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</si>
  <si>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</si>
  <si>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</si>
  <si>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</si>
  <si>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</si>
  <si>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</si>
  <si>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</si>
  <si>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</si>
  <si>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</si>
  <si>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</si>
  <si>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</si>
  <si>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</si>
  <si>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</si>
  <si>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</si>
  <si>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</si>
  <si>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</si>
  <si>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</si>
  <si>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</si>
  <si>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</si>
  <si>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</si>
  <si>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</si>
  <si>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</si>
  <si>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</si>
  <si>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</si>
  <si>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</si>
  <si>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</si>
  <si>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</si>
  <si>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</si>
  <si>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</si>
  <si>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</si>
  <si>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</si>
  <si>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</si>
  <si>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</si>
  <si>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</si>
  <si>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</si>
  <si>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</si>
  <si>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</si>
  <si>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</si>
  <si>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</si>
  <si>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</si>
  <si>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</si>
  <si>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</si>
  <si>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</si>
  <si>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</si>
  <si>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</si>
  <si>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</si>
  <si>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</si>
  <si>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</si>
  <si>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</si>
  <si>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</si>
  <si>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</si>
  <si>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</si>
  <si>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</si>
  <si>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</si>
  <si>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</si>
  <si>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</si>
  <si>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</si>
  <si>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</si>
  <si>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</si>
  <si>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</si>
  <si>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</si>
  <si>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</si>
  <si>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</si>
  <si>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</si>
  <si>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</si>
  <si>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</si>
  <si>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</si>
  <si>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</si>
  <si>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</si>
  <si>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</si>
  <si>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</si>
  <si>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</si>
  <si>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</si>
  <si>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</si>
  <si>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</si>
  <si>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</si>
  <si>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</si>
  <si>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</si>
  <si>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</si>
  <si>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</si>
  <si>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</si>
  <si>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</si>
  <si>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</si>
  <si>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</si>
  <si>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</si>
  <si>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</si>
  <si>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</si>
  <si>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</si>
  <si>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</si>
  <si>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</si>
  <si>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</si>
  <si>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</si>
  <si>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</si>
  <si>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</si>
  <si>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</si>
  <si>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</si>
  <si>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</si>
  <si>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</si>
  <si>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</si>
  <si>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</si>
  <si>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</si>
  <si>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</si>
  <si>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</si>
  <si>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</si>
  <si>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</si>
  <si>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</si>
  <si>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</si>
  <si>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</si>
  <si>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</si>
  <si>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</si>
  <si>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</si>
  <si>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</si>
  <si>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</si>
  <si>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</si>
  <si>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</si>
  <si>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</si>
  <si>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</si>
  <si>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</si>
  <si>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</si>
  <si>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</si>
  <si>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</si>
  <si>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</si>
  <si>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</si>
  <si>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</si>
  <si>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</si>
  <si>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</si>
  <si>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</si>
  <si>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</si>
  <si>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</si>
  <si>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</si>
  <si>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</si>
  <si>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</si>
  <si>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</si>
  <si>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</si>
  <si>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</si>
  <si>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</si>
  <si>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</si>
  <si>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</si>
  <si>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</si>
  <si>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</si>
  <si>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</si>
  <si>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</si>
  <si>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</si>
  <si>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</si>
  <si>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</si>
  <si>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</si>
  <si>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</si>
  <si>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</si>
  <si>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</si>
  <si>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</si>
  <si>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</si>
  <si>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</si>
  <si>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</si>
  <si>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</si>
  <si>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</si>
  <si>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</si>
  <si>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</si>
  <si>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</si>
  <si>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</si>
  <si>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</si>
  <si>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</si>
  <si>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</si>
  <si>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</si>
  <si>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</si>
  <si>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</si>
  <si>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</si>
  <si>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</si>
  <si>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</si>
  <si>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</si>
  <si>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</si>
  <si>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</si>
  <si>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</si>
  <si>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</si>
  <si>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</si>
  <si>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</si>
  <si>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</si>
  <si>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</si>
  <si>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</si>
  <si>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</si>
  <si>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</si>
  <si>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</si>
  <si>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</si>
  <si>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</si>
  <si>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</si>
  <si>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</si>
  <si>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</si>
  <si>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</si>
  <si>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</si>
  <si>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</si>
  <si>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</si>
  <si>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</si>
  <si>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</si>
  <si>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</si>
  <si>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</si>
  <si>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</si>
  <si>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</si>
  <si>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</si>
  <si>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</si>
  <si>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</si>
  <si>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</si>
  <si>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</si>
  <si>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</si>
  <si>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</si>
  <si>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</si>
  <si>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</si>
  <si>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</si>
  <si>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</si>
  <si>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</si>
  <si>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</si>
  <si>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</si>
  <si>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</si>
  <si>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</si>
  <si>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</si>
  <si>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</si>
  <si>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</si>
  <si>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</si>
  <si>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</si>
  <si>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</si>
  <si>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</si>
  <si>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</si>
  <si>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</si>
  <si>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</si>
  <si>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</si>
  <si>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</si>
  <si>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</si>
  <si>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</si>
  <si>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</si>
  <si>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</si>
  <si>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</si>
  <si>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</si>
  <si>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</si>
  <si>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</si>
  <si>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</si>
  <si>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</si>
  <si>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</si>
  <si>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</si>
  <si>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</si>
  <si>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</si>
  <si>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</si>
  <si>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</si>
  <si>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</si>
  <si>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</si>
  <si>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</si>
  <si>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</si>
  <si>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</si>
  <si>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</si>
  <si>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</si>
  <si>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</si>
  <si>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</si>
  <si>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</si>
  <si>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</si>
  <si>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</si>
  <si>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</si>
  <si>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</si>
  <si>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</si>
  <si>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</si>
  <si>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</si>
  <si>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</si>
  <si>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</si>
  <si>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</si>
  <si>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</si>
  <si>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</si>
  <si>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</si>
  <si>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</si>
  <si>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</si>
  <si>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</si>
  <si>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</si>
  <si>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</si>
  <si>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</si>
  <si>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</si>
  <si>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</si>
  <si>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</si>
  <si>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</si>
  <si>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</si>
  <si>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</si>
  <si>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</si>
  <si>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</si>
  <si>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</si>
  <si>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</si>
  <si>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</si>
  <si>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</si>
  <si>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</si>
  <si>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</si>
  <si>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</si>
  <si>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</si>
  <si>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</si>
  <si>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</si>
  <si>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</si>
  <si>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</si>
  <si>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</si>
  <si>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</si>
  <si>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</si>
  <si>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</si>
  <si>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</si>
  <si>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</si>
  <si>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</si>
  <si>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</si>
  <si>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</si>
  <si>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</si>
  <si>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</si>
  <si>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</si>
  <si>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</si>
  <si>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</si>
  <si>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</si>
  <si>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</si>
  <si>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</si>
  <si>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</si>
  <si>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</si>
  <si>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</si>
  <si>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</si>
  <si>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</si>
  <si>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</si>
  <si>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</si>
  <si>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</si>
  <si>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</si>
  <si>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</si>
  <si>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</si>
  <si>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</si>
  <si>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</si>
  <si>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</si>
  <si>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</si>
  <si>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</si>
  <si>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</si>
  <si>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</si>
  <si>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</si>
  <si>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</si>
  <si>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</si>
  <si>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</si>
  <si>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</si>
  <si>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</si>
  <si>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</si>
  <si>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</si>
  <si>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</si>
  <si>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</si>
  <si>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</si>
  <si>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</si>
  <si>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</si>
  <si>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</si>
  <si>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</si>
  <si>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</si>
  <si>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</si>
  <si>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</si>
  <si>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</si>
  <si>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</si>
  <si>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</si>
  <si>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</si>
  <si>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</si>
  <si>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</si>
  <si>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</si>
  <si>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</si>
  <si>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</si>
  <si>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</si>
  <si>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</si>
  <si>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</si>
  <si>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</si>
  <si>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</si>
  <si>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</si>
  <si>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</si>
  <si>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</si>
  <si>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</si>
  <si>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</si>
  <si>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</si>
  <si>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</si>
  <si>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</si>
  <si>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</si>
  <si>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</si>
  <si>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</si>
  <si>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</si>
  <si>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</si>
  <si>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</si>
  <si>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</si>
  <si>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</si>
  <si>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</si>
  <si>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</si>
  <si>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</si>
  <si>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</si>
  <si>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</si>
  <si>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</si>
  <si>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</si>
  <si>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</si>
  <si>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</si>
  <si>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</si>
  <si>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</si>
  <si>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</si>
  <si>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</si>
  <si>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</si>
  <si>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</si>
  <si>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</si>
  <si>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</si>
  <si>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</si>
  <si>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</si>
  <si>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</si>
  <si>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</si>
  <si>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</si>
  <si>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</si>
  <si>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</si>
  <si>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</si>
  <si>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</si>
  <si>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</si>
  <si>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</si>
  <si>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</si>
  <si>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</si>
  <si>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</si>
  <si>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</si>
  <si>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</si>
  <si>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</si>
  <si>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</si>
  <si>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</si>
  <si>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</si>
  <si>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</si>
  <si>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</si>
  <si>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</si>
  <si>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</si>
  <si>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</si>
  <si>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</si>
  <si>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</si>
  <si>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</si>
  <si>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</si>
  <si>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</si>
  <si>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</si>
  <si>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</si>
  <si>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</si>
  <si>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</si>
  <si>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</si>
  <si>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</si>
  <si>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</si>
  <si>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</si>
  <si>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</si>
  <si>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</si>
  <si>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</si>
  <si>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</si>
  <si>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</si>
  <si>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</si>
  <si>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</si>
  <si>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</si>
  <si>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</si>
  <si>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</si>
  <si>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</si>
  <si>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</si>
  <si>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</si>
  <si>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</si>
  <si>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</si>
  <si>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</si>
  <si>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</si>
  <si>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</si>
  <si>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</si>
  <si>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</si>
  <si>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</si>
  <si>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</si>
  <si>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</si>
  <si>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</si>
  <si>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</si>
  <si>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</si>
  <si>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</si>
  <si>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</si>
  <si>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</si>
  <si>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</si>
  <si>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</si>
  <si>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</si>
  <si>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</si>
  <si>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</si>
  <si>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</si>
  <si>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</si>
  <si>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</si>
  <si>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</si>
  <si>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</si>
  <si>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</si>
  <si>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</si>
  <si>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</si>
  <si>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</si>
  <si>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</si>
  <si>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</si>
  <si>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</si>
  <si>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</si>
  <si>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</si>
  <si>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</si>
  <si>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</si>
  <si>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</si>
  <si>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</si>
  <si>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</si>
  <si>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</si>
  <si>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</si>
  <si>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</si>
  <si>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</si>
  <si>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</si>
  <si>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</si>
  <si>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</si>
  <si>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</si>
  <si>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</si>
  <si>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</si>
  <si>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</si>
  <si>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</si>
  <si>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</si>
  <si>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</si>
  <si>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</si>
  <si>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</si>
  <si>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</si>
  <si>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</si>
  <si>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</si>
  <si>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</si>
  <si>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</si>
  <si>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</si>
  <si>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</si>
  <si>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</si>
  <si>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</si>
  <si>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</si>
  <si>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</si>
  <si>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</si>
  <si>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</si>
  <si>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</si>
  <si>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</si>
  <si>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</si>
  <si>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</si>
  <si>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</si>
  <si>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</si>
  <si>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</si>
  <si>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</si>
  <si>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</si>
  <si>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</si>
  <si>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</si>
  <si>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</si>
  <si>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</si>
  <si>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</si>
  <si>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</si>
  <si>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</si>
  <si>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</si>
  <si>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</si>
  <si>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</si>
  <si>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</si>
  <si>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</si>
  <si>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</si>
  <si>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</si>
  <si>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</si>
  <si>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</si>
  <si>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</si>
  <si>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</si>
  <si>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</si>
  <si>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</si>
  <si>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</si>
  <si>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</si>
  <si>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</si>
  <si>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</si>
  <si>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</si>
  <si>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</si>
  <si>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</si>
  <si>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</si>
  <si>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</si>
  <si>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</si>
  <si>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</si>
  <si>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</si>
  <si>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</si>
  <si>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</si>
  <si>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</si>
  <si>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</si>
  <si>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</si>
  <si>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</si>
  <si>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</si>
  <si>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</si>
  <si>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</si>
  <si>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</si>
  <si>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</si>
  <si>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</si>
  <si>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</si>
  <si>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</si>
  <si>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</si>
  <si>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</si>
  <si>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</si>
  <si>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</si>
  <si>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</si>
  <si>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</si>
  <si>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</si>
  <si>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</si>
  <si>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</si>
  <si>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</si>
  <si>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</si>
  <si>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</si>
  <si>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</si>
  <si>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</si>
  <si>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</si>
  <si>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</si>
  <si>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</si>
  <si>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</si>
  <si>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</si>
  <si>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</si>
  <si>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</si>
  <si>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</si>
  <si>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</si>
  <si>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</si>
  <si>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</si>
  <si>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</si>
  <si>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</si>
  <si>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</si>
  <si>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</si>
  <si>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</si>
  <si>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</si>
  <si>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</si>
  <si>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</si>
  <si>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</si>
  <si>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</si>
  <si>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</si>
  <si>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</si>
  <si>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</si>
  <si>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</si>
  <si>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</si>
  <si>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</si>
  <si>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</si>
  <si>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</si>
  <si>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</si>
  <si>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</si>
  <si>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</si>
  <si>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</si>
  <si>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</si>
  <si>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</si>
  <si>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</si>
  <si>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</si>
  <si>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</si>
  <si>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</si>
  <si>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</si>
  <si>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</si>
  <si>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</si>
  <si>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</si>
  <si>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</si>
  <si>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</si>
  <si>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</si>
  <si>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</si>
  <si>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</si>
  <si>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</si>
  <si>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</si>
  <si>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</si>
  <si>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</si>
  <si>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</si>
  <si>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</si>
  <si>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</si>
  <si>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</si>
  <si>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</si>
  <si>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</si>
  <si>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</si>
  <si>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</si>
  <si>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</si>
  <si>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</si>
  <si>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</si>
  <si>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</si>
  <si>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</si>
  <si>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</si>
  <si>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</si>
  <si>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</si>
  <si>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</si>
  <si>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</si>
  <si>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</si>
  <si>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</si>
  <si>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</si>
  <si>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</si>
  <si>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</si>
  <si>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</si>
  <si>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</si>
  <si>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</si>
  <si>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</si>
  <si>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</si>
  <si>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</si>
  <si>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</si>
  <si>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</si>
  <si>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</si>
  <si>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</si>
  <si>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</si>
  <si>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</si>
  <si>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</si>
  <si>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</si>
  <si>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</si>
  <si>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</si>
  <si>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</si>
  <si>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</si>
  <si>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</si>
  <si>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</si>
  <si>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</si>
  <si>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</si>
  <si>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</si>
  <si>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</si>
  <si>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</si>
  <si>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</si>
  <si>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</si>
  <si>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</si>
  <si>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</si>
  <si>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</si>
  <si>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</si>
  <si>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</si>
  <si>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</si>
  <si>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</si>
  <si>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</si>
  <si>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</si>
  <si>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</si>
  <si>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</si>
  <si>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</si>
  <si>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</si>
  <si>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</si>
  <si>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</si>
  <si>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</si>
  <si>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</si>
  <si>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</si>
  <si>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</si>
  <si>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</si>
  <si>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</si>
  <si>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</si>
  <si>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</si>
  <si>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</si>
  <si>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</si>
  <si>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</si>
  <si>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</si>
  <si>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</si>
  <si>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</si>
  <si>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</si>
  <si>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</si>
  <si>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</si>
  <si>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</si>
  <si>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</si>
  <si>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</si>
  <si>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</si>
  <si>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</si>
  <si>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</si>
  <si>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</si>
  <si>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</si>
  <si>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</si>
  <si>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</si>
  <si>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</si>
  <si>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</si>
  <si>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</si>
  <si>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</si>
  <si>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</si>
  <si>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</si>
  <si>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</si>
  <si>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</si>
  <si>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</si>
  <si>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</si>
  <si>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</si>
  <si>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</si>
  <si>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</si>
  <si>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</si>
  <si>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</si>
  <si>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</si>
  <si>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</si>
  <si>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</si>
  <si>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</si>
  <si>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</si>
  <si>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</si>
  <si>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</si>
  <si>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</si>
  <si>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</si>
  <si>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</si>
  <si>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</si>
  <si>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</si>
  <si>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</si>
  <si>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</si>
  <si>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</si>
  <si>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</si>
  <si>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</si>
  <si>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</si>
  <si>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</si>
  <si>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</si>
  <si>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</si>
  <si>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</si>
  <si>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</si>
  <si>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</si>
  <si>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</si>
  <si>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</si>
  <si>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</si>
  <si>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</si>
  <si>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</si>
  <si>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</si>
  <si>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</si>
  <si>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</si>
  <si>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</si>
  <si>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</si>
  <si>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</si>
  <si>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</si>
  <si>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</si>
  <si>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</si>
  <si>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</si>
  <si>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</si>
  <si>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</si>
  <si>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</si>
  <si>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</si>
  <si>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</si>
  <si>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</si>
  <si>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</si>
  <si>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</si>
  <si>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</si>
  <si>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</si>
  <si>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</si>
  <si>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</si>
  <si>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</si>
  <si>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</si>
  <si>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</si>
  <si>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</si>
  <si>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</si>
  <si>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</si>
  <si>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</si>
  <si>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</si>
  <si>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</si>
  <si>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</si>
  <si>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</si>
  <si>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</si>
  <si>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</si>
  <si>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</si>
  <si>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</si>
  <si>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</si>
  <si>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</si>
  <si>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</si>
  <si>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</si>
  <si>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</si>
  <si>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</si>
  <si>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</si>
  <si>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</si>
  <si>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</si>
  <si>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</si>
  <si>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</si>
  <si>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</si>
  <si>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</si>
  <si>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</si>
  <si>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</si>
  <si>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</si>
  <si>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</si>
  <si>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</si>
  <si>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</si>
  <si>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</si>
  <si>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</si>
  <si>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</si>
  <si>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</si>
  <si>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</si>
  <si>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</si>
  <si>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</si>
  <si>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</si>
  <si>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</si>
  <si>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</si>
  <si>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</si>
  <si>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</si>
  <si>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</si>
  <si>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</si>
  <si>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</si>
  <si>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</si>
  <si>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</si>
  <si>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</si>
  <si>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</si>
  <si>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</si>
  <si>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</si>
  <si>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</si>
  <si>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</si>
  <si>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</si>
  <si>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</si>
  <si>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</si>
  <si>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</si>
  <si>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</si>
  <si>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</si>
  <si>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</si>
  <si>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</si>
  <si>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</si>
  <si>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</si>
  <si>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</si>
  <si>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</si>
  <si>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</si>
  <si>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</si>
  <si>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</si>
  <si>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</si>
  <si>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</si>
  <si>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</si>
  <si>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</si>
  <si>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</si>
  <si>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</si>
  <si>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</si>
  <si>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</si>
  <si>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</si>
  <si>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</si>
  <si>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</si>
  <si>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</si>
  <si>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</si>
  <si>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</si>
  <si>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</si>
  <si>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</si>
  <si>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</si>
  <si>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</si>
  <si>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</si>
  <si>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</si>
  <si>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</si>
  <si>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</si>
  <si>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</si>
  <si>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</si>
  <si>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</si>
  <si>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</si>
  <si>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</si>
  <si>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</si>
  <si>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</si>
  <si>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</si>
  <si>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</si>
  <si>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</si>
  <si>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</si>
  <si>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</si>
  <si>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</si>
  <si>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</si>
  <si>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</si>
  <si>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</si>
  <si>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</si>
  <si>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</si>
  <si>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</si>
  <si>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</si>
  <si>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</si>
  <si>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</si>
  <si>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</si>
  <si>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</si>
  <si>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</si>
  <si>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</si>
  <si>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</si>
  <si>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</si>
  <si>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</si>
  <si>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</si>
  <si>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</si>
  <si>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</si>
  <si>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</si>
  <si>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</si>
  <si>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</si>
  <si>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</si>
  <si>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</si>
  <si>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</si>
  <si>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</si>
  <si>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</si>
  <si>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</si>
  <si>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</si>
  <si>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</si>
  <si>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</si>
  <si>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</si>
  <si>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</si>
  <si>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</si>
  <si>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</si>
  <si>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</si>
  <si>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</si>
  <si>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</si>
  <si>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</si>
  <si>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</si>
  <si>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</si>
  <si>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</si>
  <si>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</si>
  <si>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</si>
  <si>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</si>
  <si>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</si>
  <si>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</si>
  <si>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</si>
  <si>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</si>
  <si>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</si>
  <si>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</si>
  <si>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</si>
  <si>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</si>
  <si>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</si>
  <si>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</si>
  <si>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</si>
  <si>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</si>
  <si>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</si>
  <si>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</si>
  <si>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</si>
  <si>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</si>
  <si>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</si>
  <si>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</si>
  <si>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</si>
  <si>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</si>
  <si>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</si>
  <si>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</si>
  <si>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</si>
  <si>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</si>
  <si>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</si>
  <si>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</si>
  <si>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</si>
  <si>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</si>
  <si>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</si>
  <si>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</si>
  <si>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</si>
  <si>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</si>
  <si>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</si>
  <si>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</si>
  <si>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</si>
  <si>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</si>
  <si>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</si>
  <si>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</si>
  <si>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</si>
  <si>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</si>
  <si>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</si>
  <si>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</si>
  <si>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</si>
  <si>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</si>
  <si>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</si>
  <si>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</si>
  <si>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</si>
  <si>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</si>
  <si>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</si>
  <si>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</si>
  <si>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</si>
  <si>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</si>
  <si>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</si>
  <si>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</si>
  <si>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</si>
  <si>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</si>
  <si>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</si>
  <si>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</si>
  <si>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</si>
  <si>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</si>
  <si>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</si>
  <si>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</si>
  <si>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</si>
  <si>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</si>
  <si>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</si>
  <si>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</si>
  <si>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</si>
  <si>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</si>
  <si>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</si>
  <si>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</si>
  <si>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</si>
  <si>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</si>
  <si>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</si>
  <si>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</si>
  <si>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</si>
  <si>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</si>
  <si>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</si>
  <si>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</si>
  <si>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</si>
  <si>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</si>
  <si>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</si>
  <si>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</si>
  <si>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</si>
  <si>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</si>
  <si>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</si>
  <si>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</si>
  <si>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</si>
  <si>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</si>
  <si>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</si>
  <si>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</si>
  <si>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</si>
  <si>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</si>
  <si>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</si>
  <si>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</si>
  <si>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</si>
  <si>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</si>
  <si>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</si>
  <si>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</si>
  <si>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</si>
  <si>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</si>
  <si>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</si>
  <si>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</si>
  <si>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</si>
  <si>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</si>
  <si>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</si>
  <si>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</si>
  <si>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</si>
  <si>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</si>
  <si>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</si>
  <si>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</si>
  <si>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</si>
  <si>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</si>
  <si>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</si>
  <si>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</si>
  <si>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</si>
  <si>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</si>
  <si>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</si>
  <si>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</si>
  <si>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</si>
  <si>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</si>
  <si>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</si>
  <si>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</si>
  <si>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</si>
  <si>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</si>
  <si>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</si>
  <si>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</si>
  <si>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</si>
  <si>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</si>
  <si>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</si>
  <si>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</si>
  <si>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</si>
  <si>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</si>
  <si>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</si>
  <si>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</si>
  <si>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</si>
  <si>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</si>
  <si>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</si>
  <si>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</si>
  <si>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</si>
  <si>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</si>
  <si>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</si>
  <si>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</si>
  <si>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</si>
  <si>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</si>
  <si>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</si>
  <si>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</si>
  <si>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</si>
  <si>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</si>
  <si>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</si>
  <si>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</si>
  <si>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</si>
  <si>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</si>
  <si>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</si>
  <si>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</si>
  <si>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</si>
  <si>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</si>
  <si>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</si>
  <si>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</si>
  <si>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</si>
  <si>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</si>
  <si>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</si>
  <si>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</si>
  <si>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</si>
  <si>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</si>
  <si>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</si>
  <si>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</si>
  <si>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</si>
  <si>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</si>
  <si>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</si>
  <si>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</si>
  <si>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</si>
  <si>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</si>
  <si>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</si>
  <si>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</si>
  <si>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</si>
  <si>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</si>
  <si>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</si>
  <si>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</si>
  <si>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</si>
  <si>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</si>
  <si>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</si>
  <si>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</si>
  <si>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</si>
  <si>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</si>
  <si>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</si>
  <si>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</si>
  <si>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</si>
  <si>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</si>
  <si>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</si>
  <si>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</si>
  <si>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</si>
  <si>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</si>
  <si>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</si>
  <si>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</si>
  <si>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</si>
  <si>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</si>
  <si>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</si>
  <si>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</si>
  <si>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</si>
  <si>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</si>
  <si>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</si>
  <si>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</si>
  <si>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</si>
  <si>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</si>
  <si>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</si>
  <si>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</si>
  <si>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</si>
  <si>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</si>
  <si>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</si>
  <si>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</si>
  <si>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</si>
  <si>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</si>
  <si>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</si>
  <si>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</si>
  <si>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</si>
  <si>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</si>
  <si>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</si>
  <si>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</si>
  <si>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</si>
  <si>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</si>
  <si>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</si>
  <si>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</si>
  <si>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</si>
  <si>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</si>
  <si>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</si>
  <si>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</si>
  <si>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</si>
  <si>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</si>
  <si>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</si>
  <si>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</si>
  <si>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</si>
  <si>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</si>
  <si>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</si>
  <si>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</si>
  <si>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</si>
  <si>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</si>
  <si>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</si>
  <si>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</si>
  <si>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</si>
  <si>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</si>
  <si>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</si>
  <si>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</si>
  <si>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</si>
  <si>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</si>
  <si>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</si>
  <si>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</si>
  <si>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</si>
  <si>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</si>
  <si>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</si>
  <si>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</si>
  <si>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</si>
  <si>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</si>
  <si>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</si>
  <si>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</si>
  <si>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</si>
  <si>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</si>
  <si>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</si>
  <si>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</si>
  <si>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</si>
  <si>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</si>
  <si>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</si>
  <si>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</si>
  <si>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</si>
  <si>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</si>
  <si>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</si>
  <si>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</si>
  <si>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</si>
  <si>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</si>
  <si>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</si>
  <si>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</si>
  <si>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</si>
  <si>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</si>
  <si>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</si>
  <si>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</si>
  <si>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</si>
  <si>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</si>
  <si>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</si>
  <si>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</si>
  <si>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</si>
  <si>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</si>
  <si>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</si>
  <si>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</si>
  <si>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</si>
  <si>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</si>
  <si>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</si>
  <si>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</si>
  <si>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</si>
  <si>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</si>
  <si>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</si>
  <si>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</si>
  <si>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</si>
  <si>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</si>
  <si>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</si>
  <si>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</si>
  <si>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</si>
  <si>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</si>
  <si>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</si>
  <si>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</si>
  <si>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</si>
  <si>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</si>
  <si>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</si>
  <si>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</si>
  <si>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</si>
  <si>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</si>
  <si>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</si>
  <si>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</si>
  <si>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</si>
  <si>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</si>
  <si>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</si>
  <si>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</si>
  <si>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</si>
  <si>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</si>
  <si>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</si>
  <si>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</si>
  <si>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</si>
  <si>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</si>
  <si>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</si>
  <si>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</si>
  <si>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</si>
  <si>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</si>
  <si>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</si>
  <si>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</si>
  <si>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</si>
  <si>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</si>
  <si>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</si>
  <si>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</si>
  <si>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</si>
  <si>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</si>
  <si>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</si>
  <si>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</si>
  <si>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</si>
  <si>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</si>
  <si>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</si>
  <si>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</si>
  <si>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</si>
  <si>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</si>
  <si>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</si>
  <si>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</si>
  <si>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</si>
  <si>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</si>
  <si>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</si>
  <si>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</si>
  <si>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</si>
  <si>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</si>
  <si>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</si>
  <si>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</si>
  <si>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</si>
  <si>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</si>
  <si>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</si>
  <si>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</si>
  <si>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</si>
  <si>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</si>
  <si>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</si>
  <si>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</si>
  <si>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</si>
  <si>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</si>
  <si>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</si>
  <si>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</si>
  <si>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</si>
  <si>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</si>
  <si>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</si>
  <si>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</si>
  <si>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</si>
  <si>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</si>
  <si>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</si>
  <si>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</si>
  <si>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</si>
  <si>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</si>
  <si>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</si>
  <si>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</si>
  <si>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</si>
  <si>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</si>
  <si>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</si>
  <si>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</si>
  <si>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</si>
  <si>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</si>
  <si>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</si>
  <si>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</si>
  <si>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</si>
  <si>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</si>
  <si>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</si>
  <si>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</si>
  <si>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</si>
  <si>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</si>
  <si>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</si>
  <si>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</si>
  <si>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</si>
  <si>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</si>
  <si>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</si>
  <si>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</si>
  <si>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</si>
  <si>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</si>
  <si>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</si>
  <si>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</si>
  <si>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</si>
  <si>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</si>
  <si>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</si>
  <si>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</si>
  <si>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</si>
  <si>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</si>
  <si>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</si>
  <si>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</si>
  <si>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</si>
  <si>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</si>
  <si>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</si>
  <si>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</si>
  <si>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</si>
  <si>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</si>
  <si>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</si>
  <si>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</si>
  <si>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</si>
  <si>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</si>
  <si>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</si>
  <si>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</si>
  <si>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</si>
  <si>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</si>
  <si>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</si>
  <si>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</si>
  <si>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</si>
  <si>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</si>
  <si>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</si>
  <si>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</si>
  <si>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</si>
  <si>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</si>
  <si>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</si>
  <si>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</si>
  <si>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</si>
  <si>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</si>
  <si>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</si>
  <si>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</si>
  <si>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</si>
  <si>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</si>
  <si>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</si>
  <si>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</si>
  <si>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</si>
  <si>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</si>
  <si>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</si>
  <si>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</si>
  <si>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</si>
  <si>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</si>
  <si>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</si>
  <si>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</si>
  <si>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</si>
  <si>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</si>
  <si>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</si>
  <si>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</si>
  <si>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</si>
  <si>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</si>
  <si>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</si>
  <si>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</si>
  <si>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</si>
  <si>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</si>
  <si>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</si>
  <si>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</si>
  <si>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</si>
  <si>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</si>
  <si>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</si>
  <si>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</si>
  <si>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</si>
  <si>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</si>
  <si>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</si>
  <si>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</si>
  <si>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</si>
  <si>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</si>
  <si>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</si>
  <si>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</si>
  <si>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</si>
  <si>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</si>
  <si>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</si>
  <si>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</si>
  <si>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</si>
  <si>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</si>
  <si>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</si>
  <si>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</si>
  <si>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</si>
  <si>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</si>
  <si>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</si>
  <si>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</si>
  <si>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</si>
  <si>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</si>
  <si>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</si>
  <si>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</si>
  <si>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</si>
  <si>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</si>
  <si>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</si>
  <si>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</si>
  <si>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</si>
  <si>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</si>
  <si>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</si>
  <si>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</si>
  <si>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</si>
  <si>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</si>
  <si>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</si>
  <si>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</si>
  <si>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</si>
  <si>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</si>
  <si>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</si>
  <si>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</si>
  <si>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</si>
  <si>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</si>
  <si>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</si>
  <si>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</si>
  <si>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</si>
  <si>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</si>
  <si>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</si>
  <si>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</si>
  <si>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</si>
  <si>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</si>
  <si>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</si>
  <si>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</si>
  <si>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</si>
  <si>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</si>
  <si>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</si>
  <si>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</si>
  <si>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</si>
  <si>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</si>
  <si>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</si>
  <si>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</si>
  <si>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</si>
  <si>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</si>
  <si>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</si>
  <si>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</si>
  <si>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</si>
  <si>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</si>
  <si>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</si>
  <si>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</si>
  <si>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</si>
  <si>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</si>
  <si>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</si>
  <si>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</si>
  <si>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</si>
  <si>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</si>
  <si>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</si>
  <si>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</si>
  <si>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</si>
  <si>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</si>
  <si>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</si>
  <si>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</si>
  <si>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</si>
  <si>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</si>
  <si>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</si>
  <si>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</si>
  <si>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</si>
  <si>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</si>
  <si>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</si>
  <si>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</si>
  <si>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</si>
  <si>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</si>
  <si>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</si>
  <si>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</si>
  <si>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</si>
  <si>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</si>
  <si>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</si>
  <si>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</si>
  <si>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</si>
  <si>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</si>
  <si>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</si>
  <si>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</si>
  <si>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</si>
  <si>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</si>
  <si>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</si>
  <si>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</si>
  <si>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</si>
  <si>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</si>
  <si>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</si>
  <si>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</si>
  <si>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</si>
  <si>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</si>
  <si>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</si>
  <si>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</si>
  <si>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</si>
  <si>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</si>
  <si>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</si>
  <si>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</si>
  <si>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</si>
  <si>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</si>
  <si>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</si>
  <si>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</si>
  <si>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</si>
  <si>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</si>
  <si>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</si>
  <si>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</si>
  <si>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</si>
  <si>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</si>
  <si>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</si>
  <si>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</si>
  <si>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</si>
  <si>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</si>
  <si>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</si>
  <si>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</si>
  <si>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</si>
  <si>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</si>
  <si>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</si>
  <si>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</si>
  <si>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</si>
  <si>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</si>
  <si>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</si>
  <si>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</si>
  <si>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</si>
  <si>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</si>
  <si>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</si>
  <si>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</si>
  <si>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</si>
  <si>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</si>
  <si>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</si>
  <si>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</si>
  <si>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</si>
  <si>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</si>
  <si>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</si>
  <si>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</si>
  <si>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</si>
  <si>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</si>
  <si>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</si>
  <si>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</si>
  <si>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</si>
  <si>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</si>
  <si>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</si>
  <si>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</si>
  <si>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</si>
  <si>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</si>
  <si>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</si>
  <si>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</si>
  <si>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</si>
  <si>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</si>
  <si>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</si>
  <si>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</si>
  <si>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</si>
  <si>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</si>
  <si>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</si>
  <si>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</si>
  <si>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</si>
  <si>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</si>
  <si>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</si>
  <si>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</si>
  <si>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</si>
  <si>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</si>
  <si>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</si>
  <si>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</si>
  <si>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</si>
  <si>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</si>
  <si>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</si>
  <si>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</si>
  <si>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</si>
  <si>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</si>
  <si>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</si>
  <si>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</si>
  <si>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</si>
  <si>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</si>
  <si>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</si>
  <si>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</si>
  <si>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</si>
  <si>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</si>
  <si>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</si>
  <si>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</si>
  <si>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</si>
  <si>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</si>
  <si>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</si>
  <si>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</si>
  <si>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</si>
  <si>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</si>
  <si>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</si>
  <si>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</si>
  <si>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</si>
  <si>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</si>
  <si>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</si>
  <si>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</si>
  <si>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</si>
  <si>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</si>
  <si>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</si>
  <si>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</si>
  <si>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</si>
  <si>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</si>
  <si>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</si>
  <si>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</si>
  <si>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</si>
  <si>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</si>
  <si>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</si>
  <si>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</si>
  <si>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</si>
  <si>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</si>
  <si>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</si>
  <si>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</si>
  <si>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</si>
  <si>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</si>
  <si>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</si>
  <si>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</si>
  <si>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</si>
  <si>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</si>
  <si>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</si>
  <si>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</si>
  <si>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</si>
  <si>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</si>
  <si>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</si>
  <si>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</si>
  <si>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</si>
  <si>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</si>
  <si>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</si>
  <si>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</si>
  <si>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</si>
  <si>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</si>
  <si>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</si>
  <si>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</si>
  <si>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</si>
  <si>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</si>
  <si>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</si>
  <si>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</si>
  <si>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</si>
  <si>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</si>
  <si>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</si>
  <si>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</si>
  <si>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</si>
  <si>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</si>
  <si>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</si>
  <si>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</si>
  <si>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</si>
  <si>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</si>
  <si>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</si>
  <si>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</si>
  <si>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</si>
  <si>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</si>
  <si>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</si>
  <si>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</si>
  <si>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</si>
  <si>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</si>
  <si>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</si>
  <si>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</si>
  <si>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</si>
  <si>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</si>
  <si>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</si>
  <si>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</si>
  <si>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</si>
  <si>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</si>
  <si>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</si>
  <si>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</si>
  <si>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</si>
  <si>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</si>
  <si>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</si>
  <si>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</si>
  <si>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</si>
  <si>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</si>
  <si>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</si>
  <si>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</si>
  <si>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</si>
  <si>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</si>
  <si>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</si>
  <si>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</si>
  <si>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</si>
  <si>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</si>
  <si>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</si>
  <si>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</si>
  <si>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</si>
  <si>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</si>
  <si>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</si>
  <si>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</si>
  <si>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</si>
  <si>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</si>
  <si>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</si>
  <si>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</si>
  <si>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</si>
  <si>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</si>
  <si>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</si>
  <si>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</si>
  <si>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</si>
  <si>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</si>
  <si>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</si>
  <si>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</si>
  <si>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</si>
  <si>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</si>
  <si>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</si>
  <si>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</si>
  <si>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</si>
  <si>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</si>
  <si>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</si>
  <si>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</si>
  <si>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</si>
  <si>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</si>
  <si>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</si>
  <si>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</si>
  <si>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</si>
  <si>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</si>
  <si>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</si>
  <si>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</si>
  <si>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</si>
  <si>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</si>
  <si>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</si>
  <si>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</si>
  <si>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</si>
  <si>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</si>
  <si>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</si>
  <si>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</si>
  <si>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</si>
  <si>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</si>
  <si>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</si>
  <si>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</si>
  <si>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</si>
  <si>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</si>
  <si>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</si>
  <si>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</si>
  <si>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</si>
  <si>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</si>
  <si>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</si>
  <si>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</si>
  <si>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</si>
  <si>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</si>
  <si>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</si>
  <si>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</si>
  <si>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</si>
  <si>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</si>
  <si>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</si>
  <si>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</si>
  <si>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</si>
  <si>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</si>
  <si>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</si>
  <si>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</si>
  <si>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</si>
  <si>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</si>
  <si>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</si>
  <si>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</si>
  <si>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</si>
  <si>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</si>
  <si>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</si>
  <si>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</si>
  <si>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</si>
  <si>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</si>
  <si>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</si>
  <si>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</si>
  <si>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</si>
  <si>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</si>
  <si>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</si>
  <si>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</si>
  <si>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</si>
  <si>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</si>
  <si>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</si>
  <si>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</si>
  <si>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</si>
  <si>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</si>
  <si>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</si>
  <si>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</si>
  <si>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</si>
  <si>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</si>
  <si>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</si>
  <si>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</si>
  <si>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</si>
  <si>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</si>
  <si>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</si>
  <si>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</si>
  <si>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</si>
  <si>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</si>
  <si>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</si>
  <si>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</si>
  <si>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</si>
  <si>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</si>
  <si>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</si>
  <si>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</si>
  <si>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</si>
  <si>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</si>
  <si>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</si>
  <si>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</si>
  <si>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</si>
  <si>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</si>
  <si>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</si>
  <si>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</si>
  <si>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</si>
  <si>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</si>
  <si>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</si>
  <si>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</si>
  <si>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</si>
  <si>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</si>
  <si>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</si>
  <si>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</si>
  <si>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</si>
  <si>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</si>
  <si>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</si>
  <si>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</si>
  <si>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</si>
  <si>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</si>
  <si>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</si>
  <si>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</si>
  <si>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</si>
  <si>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</si>
  <si>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</si>
  <si>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</si>
  <si>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</si>
  <si>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</si>
  <si>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</si>
  <si>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</si>
  <si>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</si>
  <si>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</si>
  <si>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</si>
  <si>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</si>
  <si>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</si>
  <si>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</si>
  <si>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</si>
  <si>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</si>
  <si>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</si>
  <si>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</si>
  <si>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</si>
  <si>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</si>
  <si>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</si>
  <si>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</si>
  <si>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</si>
  <si>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</si>
  <si>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</si>
  <si>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</si>
  <si>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</si>
  <si>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</si>
  <si>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</si>
  <si>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</si>
  <si>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</si>
  <si>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</si>
  <si>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</si>
  <si>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</si>
  <si>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</si>
  <si>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</si>
  <si>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</si>
  <si>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</si>
  <si>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</si>
  <si>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</si>
  <si>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</si>
  <si>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</si>
  <si>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</si>
  <si>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</si>
  <si>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</si>
  <si>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</si>
  <si>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</si>
  <si>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</si>
  <si>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</si>
  <si>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</si>
  <si>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</si>
  <si>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</si>
  <si>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</si>
  <si>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</si>
  <si>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</si>
  <si>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</si>
  <si>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</si>
  <si>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</si>
  <si>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</si>
  <si>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</si>
  <si>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</si>
  <si>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</si>
  <si>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</si>
  <si>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</si>
  <si>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</si>
  <si>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</si>
  <si>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</si>
  <si>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</si>
  <si>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</si>
  <si>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</si>
  <si>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</si>
  <si>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</si>
  <si>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</si>
  <si>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</si>
  <si>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</si>
  <si>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</si>
  <si>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</si>
  <si>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</si>
  <si>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</si>
  <si>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</si>
  <si>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</si>
  <si>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</si>
  <si>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</si>
  <si>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</si>
  <si>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</si>
  <si>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</si>
  <si>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</si>
  <si>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</si>
  <si>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</si>
  <si>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</si>
  <si>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</si>
  <si>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</si>
  <si>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</si>
  <si>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</si>
  <si>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</si>
  <si>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</si>
  <si>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</si>
  <si>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</si>
  <si>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</si>
  <si>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</si>
  <si>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</si>
  <si>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</si>
  <si>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</si>
  <si>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</si>
  <si>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</si>
  <si>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</si>
  <si>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</si>
  <si>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</si>
  <si>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</si>
  <si>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</si>
  <si>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</si>
  <si>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</si>
  <si>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</si>
  <si>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</si>
  <si>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</si>
  <si>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</si>
  <si>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</si>
  <si>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</si>
  <si>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</si>
  <si>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</si>
  <si>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</si>
  <si>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</si>
  <si>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</si>
  <si>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</si>
  <si>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</si>
  <si>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</si>
  <si>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</si>
  <si>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</si>
  <si>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</si>
  <si>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</si>
  <si>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</si>
  <si>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</si>
  <si>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</si>
  <si>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</si>
  <si>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</si>
  <si>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</si>
  <si>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</si>
  <si>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</si>
  <si>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</si>
  <si>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</si>
  <si>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</si>
  <si>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</si>
  <si>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</si>
  <si>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</si>
  <si>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</si>
  <si>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</si>
  <si>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</si>
  <si>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</si>
  <si>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</si>
  <si>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</si>
  <si>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</si>
  <si>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</si>
  <si>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</si>
  <si>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</si>
  <si>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</si>
  <si>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</si>
  <si>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</si>
  <si>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</si>
  <si>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</si>
  <si>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</si>
  <si>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</si>
  <si>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</si>
  <si>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</si>
  <si>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</si>
  <si>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</si>
  <si>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</si>
  <si>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</si>
  <si>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</si>
  <si>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</si>
  <si>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</si>
  <si>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</si>
  <si>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</si>
  <si>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</si>
  <si>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</si>
  <si>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</si>
  <si>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</si>
  <si>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</si>
  <si>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</si>
  <si>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</si>
  <si>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</si>
  <si>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</si>
  <si>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</si>
  <si>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</si>
  <si>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</si>
  <si>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</si>
  <si>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</si>
  <si>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</si>
  <si>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</si>
  <si>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</si>
  <si>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</si>
  <si>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</si>
  <si>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</si>
  <si>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</si>
  <si>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</si>
  <si>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</si>
  <si>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</si>
  <si>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</si>
  <si>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</si>
  <si>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</si>
  <si>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</si>
  <si>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</si>
  <si>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</si>
  <si>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</si>
  <si>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</si>
  <si>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</si>
  <si>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</si>
  <si>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</si>
  <si>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</si>
  <si>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</si>
  <si>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</si>
  <si>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</si>
  <si>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</si>
  <si>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</si>
  <si>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</si>
  <si>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</si>
  <si>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</si>
  <si>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</si>
  <si>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</si>
  <si>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</si>
  <si>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</si>
  <si>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</si>
  <si>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</si>
  <si>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</si>
  <si>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</si>
  <si>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</si>
  <si>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</si>
  <si>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</si>
  <si>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</si>
  <si>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</si>
  <si>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</si>
  <si>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</si>
  <si>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</si>
  <si>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</si>
  <si>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</si>
  <si>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</si>
  <si>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</si>
  <si>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</si>
  <si>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</si>
  <si>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</si>
  <si>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</si>
  <si>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</si>
  <si>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</si>
  <si>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</si>
  <si>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</si>
  <si>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</si>
  <si>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</si>
  <si>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</si>
  <si>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</si>
  <si>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</si>
  <si>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</si>
  <si>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</si>
  <si>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</si>
  <si>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</si>
  <si>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</si>
  <si>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</si>
  <si>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</si>
  <si>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</si>
  <si>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</si>
  <si>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</si>
  <si>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</si>
  <si>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</si>
  <si>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</si>
  <si>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</si>
  <si>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</si>
  <si>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</si>
  <si>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</si>
  <si>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</si>
  <si>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</si>
  <si>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</si>
  <si>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</si>
  <si>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</si>
  <si>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</si>
  <si>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</si>
  <si>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</si>
  <si>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</si>
  <si>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</si>
  <si>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</si>
  <si>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</si>
  <si>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</si>
  <si>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</si>
  <si>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</si>
  <si>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</si>
  <si>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</si>
  <si>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</si>
  <si>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</si>
  <si>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</si>
  <si>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</si>
  <si>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</si>
  <si>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</si>
  <si>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</si>
  <si>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</si>
  <si>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</si>
  <si>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</si>
  <si>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</si>
  <si>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</si>
  <si>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</si>
  <si>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</si>
  <si>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</si>
  <si>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</si>
  <si>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</si>
  <si>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</si>
  <si>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</si>
  <si>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</si>
  <si>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</si>
  <si>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</si>
  <si>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</si>
  <si>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</si>
  <si>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</si>
  <si>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</si>
  <si>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</si>
  <si>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</si>
  <si>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</si>
  <si>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</si>
  <si>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</si>
  <si>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</si>
  <si>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</si>
  <si>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</si>
  <si>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</si>
  <si>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</si>
  <si>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</si>
  <si>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</si>
  <si>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</si>
  <si>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</si>
  <si>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</si>
  <si>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</si>
  <si>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</si>
  <si>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</si>
  <si>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</si>
  <si>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</si>
  <si>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</si>
  <si>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</si>
  <si>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</si>
  <si>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</si>
  <si>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</si>
  <si>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</si>
  <si>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</si>
  <si>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</si>
  <si>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</si>
  <si>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</si>
  <si>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</si>
  <si>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</si>
  <si>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</si>
  <si>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</si>
  <si>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</si>
  <si>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</si>
  <si>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</si>
  <si>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</si>
  <si>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</si>
  <si>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</si>
  <si>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</si>
  <si>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</si>
  <si>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</si>
  <si>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</si>
  <si>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</si>
  <si>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</si>
  <si>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</si>
  <si>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</si>
  <si>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</si>
  <si>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</si>
  <si>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</si>
  <si>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</si>
  <si>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</si>
  <si>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</si>
  <si>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</si>
  <si>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</si>
  <si>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</si>
  <si>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</si>
  <si>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</si>
  <si>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</si>
  <si>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</si>
  <si>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</si>
  <si>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</si>
  <si>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</si>
  <si>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</si>
  <si>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</si>
  <si>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</si>
  <si>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</si>
  <si>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</si>
  <si>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</si>
  <si>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</si>
  <si>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</si>
  <si>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</si>
  <si>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</si>
  <si>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</si>
  <si>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</si>
  <si>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</si>
  <si>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</si>
  <si>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</si>
  <si>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</si>
  <si>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</si>
  <si>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</si>
  <si>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</si>
  <si>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</si>
  <si>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</si>
  <si>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</si>
  <si>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</si>
  <si>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</si>
  <si>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</si>
  <si>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</si>
  <si>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</si>
  <si>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</si>
  <si>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</si>
  <si>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</si>
  <si>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</si>
  <si>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</si>
  <si>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</si>
  <si>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</si>
  <si>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</si>
  <si>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</si>
  <si>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</si>
  <si>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</si>
  <si>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</si>
  <si>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</si>
  <si>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</si>
  <si>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</si>
  <si>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</si>
  <si>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</si>
  <si>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</si>
  <si>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</si>
  <si>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</si>
  <si>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</si>
  <si>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</si>
  <si>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</si>
  <si>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</si>
  <si>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</si>
  <si>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</si>
  <si>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</si>
  <si>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</si>
  <si>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</si>
  <si>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</si>
  <si>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</si>
  <si>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</si>
  <si>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</si>
  <si>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</si>
  <si>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</si>
  <si>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</si>
  <si>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</si>
  <si>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</si>
  <si>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</si>
  <si>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</si>
  <si>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</si>
  <si>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</si>
  <si>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</si>
  <si>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</si>
  <si>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</si>
  <si>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</si>
  <si>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</si>
  <si>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</si>
  <si>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</si>
  <si>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</si>
  <si>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</si>
  <si>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</si>
  <si>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</si>
  <si>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</si>
  <si>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</si>
  <si>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</si>
  <si>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</si>
  <si>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</si>
  <si>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</si>
  <si>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</si>
  <si>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</si>
  <si>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</si>
  <si>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</si>
  <si>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</si>
  <si>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</si>
  <si>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</si>
  <si>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</si>
  <si>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</si>
  <si>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</si>
  <si>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</si>
  <si>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</si>
  <si>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</si>
  <si>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</si>
  <si>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</si>
  <si>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</si>
  <si>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</si>
  <si>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</si>
  <si>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</si>
  <si>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</si>
  <si>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</si>
  <si>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</si>
  <si>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</si>
  <si>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</si>
  <si>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</si>
  <si>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</si>
  <si>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</si>
  <si>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</si>
  <si>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</si>
  <si>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</si>
  <si>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</si>
  <si>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</si>
  <si>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</si>
  <si>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</si>
  <si>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</si>
  <si>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</si>
  <si>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</si>
  <si>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</si>
  <si>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</si>
  <si>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</si>
  <si>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</si>
  <si>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</si>
  <si>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</si>
  <si>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</si>
  <si>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</si>
  <si>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</si>
  <si>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</si>
  <si>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</si>
  <si>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</si>
  <si>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</si>
  <si>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</si>
  <si>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</si>
  <si>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</si>
  <si>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</si>
  <si>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</si>
  <si>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</si>
  <si>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</si>
  <si>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</si>
  <si>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</si>
  <si>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</si>
  <si>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</si>
  <si>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</si>
  <si>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</si>
  <si>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</si>
  <si>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</si>
  <si>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</si>
  <si>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</si>
  <si>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</si>
  <si>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</si>
  <si>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</si>
  <si>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</si>
  <si>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</si>
  <si>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</si>
  <si>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</si>
  <si>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</si>
  <si>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</si>
  <si>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</si>
  <si>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</si>
  <si>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</si>
  <si>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</si>
  <si>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</si>
  <si>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</si>
  <si>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</si>
  <si>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</si>
  <si>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</si>
  <si>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</si>
  <si>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</si>
  <si>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</si>
  <si>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</si>
  <si>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</si>
  <si>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</si>
  <si>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</si>
  <si>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</si>
  <si>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</si>
  <si>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</si>
  <si>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</si>
  <si>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</si>
  <si>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</si>
  <si>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</si>
  <si>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</si>
  <si>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</si>
  <si>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</si>
  <si>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</si>
  <si>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</si>
  <si>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</si>
  <si>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</si>
  <si>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</si>
  <si>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</si>
  <si>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</si>
  <si>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</si>
  <si>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</si>
  <si>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</si>
  <si>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</si>
  <si>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</si>
  <si>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</si>
  <si>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</si>
  <si>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</si>
  <si>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</si>
  <si>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</si>
  <si>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</si>
  <si>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</si>
  <si>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</si>
  <si>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</si>
  <si>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</si>
  <si>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</si>
  <si>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</si>
  <si>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</si>
  <si>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</si>
  <si>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</si>
  <si>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</si>
  <si>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</si>
  <si>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</si>
  <si>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</si>
  <si>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</si>
  <si>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</si>
  <si>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</si>
  <si>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</si>
  <si>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</si>
  <si>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</si>
  <si>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</si>
  <si>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</si>
  <si>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</si>
  <si>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</si>
  <si>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</si>
  <si>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</si>
  <si>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</si>
  <si>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</si>
  <si>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</si>
  <si>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</si>
  <si>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</si>
  <si>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</si>
  <si>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</si>
  <si>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</si>
  <si>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</si>
  <si>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</si>
  <si>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</si>
  <si>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</si>
  <si>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</si>
  <si>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</si>
  <si>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</si>
  <si>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</si>
  <si>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</si>
  <si>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</si>
  <si>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</si>
  <si>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</si>
  <si>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</si>
  <si>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</si>
  <si>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</si>
  <si>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</si>
  <si>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</si>
  <si>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</si>
  <si>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</si>
  <si>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</si>
  <si>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</si>
  <si>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</si>
  <si>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</si>
  <si>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</si>
  <si>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</si>
  <si>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</si>
  <si>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</si>
  <si>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</si>
  <si>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</si>
  <si>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</si>
  <si>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</si>
  <si>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</si>
  <si>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</si>
  <si>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</si>
  <si>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</si>
  <si>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</si>
  <si>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</si>
  <si>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</si>
  <si>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</si>
  <si>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</si>
  <si>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</si>
  <si>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</si>
  <si>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</si>
  <si>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</si>
  <si>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</si>
  <si>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</si>
  <si>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</si>
  <si>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</si>
  <si>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</si>
  <si>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</si>
  <si>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</si>
  <si>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</si>
  <si>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</si>
  <si>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</si>
  <si>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</si>
  <si>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</si>
  <si>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</si>
  <si>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</si>
  <si>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</si>
  <si>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</si>
  <si>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</si>
  <si>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</si>
  <si>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</si>
  <si>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</si>
  <si>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</si>
  <si>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</si>
  <si>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</si>
  <si>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</si>
  <si>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</si>
  <si>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</si>
  <si>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</si>
  <si>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</si>
  <si>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</si>
  <si>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</si>
  <si>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</si>
  <si>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</si>
  <si>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</si>
  <si>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</si>
  <si>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</si>
  <si>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</si>
  <si>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</si>
  <si>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</si>
  <si>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</si>
  <si>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</si>
  <si>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</si>
  <si>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</si>
  <si>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</si>
  <si>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</si>
  <si>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</si>
  <si>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</si>
  <si>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</si>
  <si>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</si>
  <si>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</si>
  <si>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</si>
  <si>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</si>
  <si>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</si>
  <si>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</si>
  <si>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</si>
  <si>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</si>
  <si>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</si>
  <si>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</si>
  <si>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</si>
  <si>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</si>
  <si>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</si>
  <si>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</si>
  <si>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</si>
  <si>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</si>
  <si>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</si>
  <si>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</si>
  <si>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</si>
  <si>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</si>
  <si>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</si>
  <si>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</si>
  <si>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</si>
  <si>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</si>
  <si>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</si>
  <si>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</si>
  <si>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</si>
  <si>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</si>
  <si>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</si>
  <si>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</si>
  <si>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</si>
  <si>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</si>
  <si>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</si>
  <si>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</si>
  <si>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</si>
  <si>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</si>
  <si>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</si>
  <si>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</si>
  <si>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</si>
  <si>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</si>
  <si>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</si>
  <si>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</si>
  <si>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</si>
  <si>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</si>
  <si>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</si>
  <si>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</si>
  <si>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</si>
  <si>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</si>
  <si>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</si>
  <si>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</si>
  <si>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</si>
  <si>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</si>
  <si>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</si>
  <si>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</si>
  <si>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</si>
  <si>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</si>
  <si>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</si>
  <si>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</si>
  <si>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</si>
  <si>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</si>
  <si>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</si>
  <si>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</si>
  <si>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</si>
  <si>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</si>
  <si>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</si>
  <si>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</si>
  <si>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</si>
  <si>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</si>
  <si>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</si>
  <si>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</si>
  <si>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</si>
  <si>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</si>
  <si>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</si>
  <si>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</si>
  <si>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</si>
  <si>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</si>
  <si>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</si>
  <si>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</si>
  <si>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</si>
  <si>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</si>
  <si>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</si>
  <si>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</si>
  <si>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</si>
  <si>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</si>
  <si>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</si>
  <si>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</si>
  <si>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</si>
  <si>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</si>
  <si>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</si>
  <si>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</si>
  <si>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</si>
  <si>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</si>
  <si>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</si>
  <si>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</si>
  <si>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</si>
  <si>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</si>
  <si>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</si>
  <si>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</si>
  <si>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</si>
  <si>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</si>
  <si>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</si>
  <si>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</si>
  <si>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</si>
  <si>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</si>
  <si>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</si>
  <si>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</si>
  <si>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</si>
  <si>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</si>
  <si>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</si>
  <si>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</si>
  <si>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</si>
  <si>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</si>
  <si>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</si>
  <si>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</si>
  <si>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</si>
  <si>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</si>
  <si>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</si>
  <si>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</si>
  <si>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</si>
  <si>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</si>
  <si>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</si>
  <si>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</si>
  <si>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</si>
  <si>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</si>
  <si>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</si>
  <si>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</si>
  <si>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</si>
  <si>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</si>
  <si>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</si>
  <si>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</si>
  <si>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</si>
  <si>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</si>
  <si>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</si>
  <si>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</si>
  <si>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</si>
  <si>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</si>
  <si>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</si>
  <si>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</si>
  <si>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</si>
  <si>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</si>
  <si>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</si>
  <si>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</si>
  <si>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</si>
  <si>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</si>
  <si>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</si>
  <si>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</si>
  <si>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</si>
  <si>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</si>
  <si>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</si>
  <si>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</si>
  <si>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</si>
  <si>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</si>
  <si>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</si>
  <si>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</si>
  <si>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</si>
  <si>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</si>
  <si>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</si>
  <si>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</si>
  <si>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</si>
  <si>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</si>
  <si>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</si>
  <si>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</si>
  <si>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</si>
  <si>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</si>
  <si>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</si>
  <si>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</si>
  <si>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</si>
  <si>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</si>
  <si>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</si>
  <si>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</si>
  <si>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</si>
  <si>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</si>
  <si>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</si>
  <si>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</si>
  <si>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</si>
  <si>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</si>
  <si>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</si>
  <si>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</si>
  <si>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</si>
  <si>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</si>
  <si>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</si>
  <si>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</si>
  <si>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</si>
  <si>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</si>
  <si>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</si>
  <si>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</si>
  <si>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</si>
  <si>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</si>
  <si>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</si>
  <si>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</si>
  <si>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</si>
  <si>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</si>
  <si>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</si>
  <si>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</si>
  <si>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</si>
  <si>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</si>
  <si>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</si>
  <si>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</si>
  <si>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</si>
  <si>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</si>
  <si>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</si>
  <si>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</si>
  <si>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</si>
  <si>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</si>
  <si>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</si>
  <si>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</si>
  <si>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</si>
  <si>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</si>
  <si>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</si>
  <si>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</si>
  <si>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</si>
  <si>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</si>
  <si>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</si>
  <si>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</si>
  <si>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</si>
  <si>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</si>
  <si>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</si>
  <si>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</si>
  <si>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</si>
  <si>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</si>
  <si>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</si>
  <si>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</si>
  <si>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</si>
  <si>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</si>
  <si>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</si>
  <si>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</si>
  <si>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</si>
  <si>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</si>
  <si>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</si>
  <si>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</si>
  <si>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</si>
  <si>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</si>
  <si>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</si>
  <si>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</si>
  <si>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</si>
  <si>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</si>
  <si>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</si>
  <si>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</si>
  <si>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</si>
  <si>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</si>
  <si>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</si>
  <si>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</si>
  <si>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</si>
  <si>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</si>
  <si>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</si>
  <si>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</si>
  <si>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</si>
  <si>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</si>
  <si>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</si>
  <si>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</si>
  <si>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</si>
  <si>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</si>
  <si>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</si>
  <si>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</si>
  <si>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</si>
  <si>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</si>
  <si>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</si>
  <si>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</si>
  <si>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</si>
  <si>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</si>
  <si>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</si>
  <si>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</si>
  <si>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</si>
  <si>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</si>
  <si>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</si>
  <si>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</si>
  <si>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</si>
  <si>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</si>
  <si>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</si>
  <si>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</si>
  <si>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</si>
  <si>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</si>
  <si>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</si>
  <si>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</si>
  <si>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</si>
  <si>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</si>
  <si>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</si>
  <si>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</si>
  <si>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</si>
  <si>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</si>
  <si>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</si>
  <si>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</si>
  <si>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</si>
  <si>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</si>
  <si>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</si>
  <si>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</si>
  <si>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</si>
  <si>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</si>
  <si>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</si>
  <si>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</si>
  <si>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</si>
  <si>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</si>
  <si>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</si>
  <si>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</si>
  <si>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</si>
  <si>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</si>
  <si>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</si>
  <si>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</si>
  <si>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</si>
  <si>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</si>
  <si>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</si>
  <si>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</si>
  <si>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</si>
  <si>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</si>
  <si>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</si>
  <si>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</si>
  <si>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</si>
  <si>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</si>
  <si>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</si>
  <si>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</si>
  <si>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</si>
  <si>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</si>
  <si>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</si>
  <si>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</si>
  <si>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</si>
  <si>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</si>
  <si>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</si>
  <si>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</si>
  <si>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</si>
  <si>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</si>
  <si>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</si>
  <si>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</si>
  <si>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</si>
  <si>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</si>
  <si>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</si>
  <si>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</si>
  <si>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</si>
  <si>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</si>
  <si>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</si>
  <si>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</si>
  <si>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</si>
  <si>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</si>
  <si>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</si>
  <si>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</si>
  <si>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</si>
  <si>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</si>
  <si>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</si>
  <si>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</si>
  <si>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</si>
  <si>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</si>
  <si>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</si>
  <si>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</si>
  <si>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</si>
  <si>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</si>
  <si>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</si>
  <si>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</si>
  <si>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</si>
  <si>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</si>
  <si>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</si>
  <si>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</si>
  <si>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</si>
  <si>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</si>
  <si>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</si>
  <si>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</si>
  <si>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</si>
  <si>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</si>
  <si>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</si>
  <si>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</si>
  <si>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</si>
  <si>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</si>
  <si>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</si>
  <si>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</si>
  <si>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</si>
  <si>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</si>
  <si>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</si>
  <si>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</si>
  <si>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</si>
  <si>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</si>
  <si>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</si>
  <si>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</si>
  <si>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</si>
  <si>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</si>
  <si>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</si>
  <si>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</si>
  <si>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</si>
  <si>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</si>
  <si>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</si>
  <si>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</si>
  <si>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</si>
  <si>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</si>
  <si>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</si>
  <si>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</si>
  <si>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</si>
  <si>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</si>
  <si>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</si>
  <si>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</si>
  <si>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</si>
  <si>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</si>
  <si>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</si>
  <si>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</si>
  <si>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</si>
  <si>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</si>
  <si>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</si>
  <si>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</si>
  <si>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</si>
  <si>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</si>
  <si>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</si>
  <si>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</si>
  <si>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</si>
  <si>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</si>
  <si>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</si>
  <si>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</si>
  <si>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</si>
  <si>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</si>
  <si>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</si>
  <si>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</si>
  <si>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</si>
  <si>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</si>
  <si>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</si>
  <si>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</si>
  <si>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</si>
  <si>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</si>
  <si>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</si>
  <si>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</si>
  <si>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</si>
  <si>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</si>
  <si>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</si>
  <si>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</si>
  <si>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</si>
  <si>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</si>
  <si>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</si>
  <si>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</si>
  <si>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</si>
  <si>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</si>
  <si>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</si>
  <si>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</si>
  <si>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</si>
  <si>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</si>
  <si>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</si>
  <si>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</si>
  <si>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</si>
  <si>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</si>
  <si>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</si>
  <si>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</si>
  <si>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</si>
  <si>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</si>
  <si>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</si>
  <si>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</si>
  <si>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</si>
  <si>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</si>
  <si>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</si>
  <si>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</si>
  <si>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</si>
  <si>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</si>
  <si>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</si>
  <si>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</si>
  <si>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</si>
  <si>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</si>
  <si>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</si>
  <si>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</si>
  <si>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</si>
  <si>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</si>
  <si>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</si>
  <si>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</si>
  <si>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</si>
  <si>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</si>
  <si>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</si>
  <si>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</si>
  <si>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</si>
  <si>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</si>
  <si>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</si>
  <si>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</si>
  <si>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</si>
  <si>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</si>
  <si>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</si>
  <si>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</si>
  <si>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</si>
  <si>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</si>
  <si>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</si>
  <si>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</si>
  <si>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</si>
  <si>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</si>
  <si>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</si>
  <si>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</si>
  <si>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</si>
  <si>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</si>
  <si>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</si>
  <si>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</si>
  <si>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</si>
  <si>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</si>
  <si>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</si>
  <si>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</si>
  <si>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</si>
  <si>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</si>
  <si>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</si>
  <si>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</si>
  <si>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</si>
  <si>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</si>
  <si>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</si>
  <si>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</si>
  <si>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</si>
  <si>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</si>
  <si>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</si>
  <si>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</si>
  <si>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</si>
  <si>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</si>
  <si>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</si>
  <si>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</si>
  <si>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</si>
  <si>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</si>
  <si>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</si>
  <si>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</si>
  <si>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</si>
  <si>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</si>
  <si>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</si>
  <si>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</si>
  <si>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</si>
  <si>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</si>
  <si>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</si>
  <si>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</si>
  <si>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</si>
  <si>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</si>
  <si>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</si>
  <si>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</si>
  <si>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</si>
  <si>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</si>
  <si>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</si>
  <si>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</si>
  <si>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</si>
  <si>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</si>
  <si>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</si>
  <si>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</si>
  <si>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</si>
  <si>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</si>
  <si>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</si>
  <si>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</si>
  <si>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</si>
  <si>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</si>
  <si>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</si>
  <si>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</si>
  <si>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</si>
  <si>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</si>
  <si>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</si>
  <si>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</si>
  <si>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</si>
  <si>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</si>
  <si>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</si>
  <si>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</si>
  <si>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</si>
  <si>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</si>
  <si>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</si>
  <si>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</si>
  <si>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</si>
  <si>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</si>
  <si>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</si>
  <si>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</si>
  <si>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</si>
  <si>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</si>
  <si>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</si>
  <si>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</si>
  <si>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</si>
  <si>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</si>
  <si>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</si>
  <si>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</si>
  <si>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</si>
  <si>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</si>
  <si>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</si>
  <si>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</si>
  <si>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</si>
  <si>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</si>
  <si>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</si>
  <si>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</si>
  <si>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</si>
  <si>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</si>
  <si>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</si>
  <si>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</si>
  <si>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</si>
  <si>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</si>
  <si>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</si>
  <si>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</si>
  <si>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</si>
  <si>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</si>
  <si>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</si>
  <si>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</si>
  <si>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</si>
  <si>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</si>
  <si>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</si>
  <si>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</si>
  <si>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</si>
  <si>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</si>
  <si>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</si>
  <si>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</si>
  <si>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</si>
  <si>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</si>
  <si>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</si>
  <si>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</si>
  <si>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</si>
  <si>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</si>
  <si>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</si>
  <si>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</si>
  <si>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</si>
  <si>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</si>
  <si>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</si>
  <si>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</si>
  <si>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</si>
  <si>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</si>
  <si>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</si>
  <si>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</si>
  <si>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</si>
  <si>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</si>
  <si>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</si>
  <si>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</si>
  <si>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</si>
  <si>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</si>
  <si>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</si>
  <si>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</si>
  <si>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</si>
  <si>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</si>
  <si>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</si>
  <si>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</si>
  <si>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</si>
  <si>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</si>
  <si>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</si>
  <si>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</si>
  <si>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</si>
  <si>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</si>
  <si>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</si>
  <si>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</si>
  <si>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</si>
  <si>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</si>
  <si>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</si>
  <si>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</si>
  <si>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</si>
  <si>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</si>
  <si>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</si>
  <si>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</si>
  <si>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</si>
  <si>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</si>
  <si>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</si>
  <si>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</si>
  <si>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</si>
  <si>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</si>
  <si>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</si>
  <si>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</si>
  <si>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</si>
  <si>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</si>
  <si>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</si>
  <si>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</si>
  <si>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</si>
  <si>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</si>
  <si>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</si>
  <si>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</si>
  <si>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</si>
  <si>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</si>
  <si>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</si>
  <si>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</si>
  <si>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</si>
  <si>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</si>
  <si>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</si>
  <si>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</si>
  <si>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</si>
  <si>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</si>
  <si>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</si>
  <si>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</si>
  <si>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</si>
  <si>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</si>
  <si>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</si>
  <si>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</si>
  <si>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</si>
  <si>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</si>
  <si>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</si>
  <si>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</si>
  <si>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</si>
  <si>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</si>
  <si>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</si>
  <si>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</si>
  <si>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</si>
  <si>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</si>
  <si>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</si>
  <si>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</si>
  <si>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</si>
  <si>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</si>
  <si>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</si>
  <si>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</si>
  <si>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</si>
  <si>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</si>
  <si>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</si>
  <si>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</si>
  <si>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</si>
  <si>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</si>
  <si>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</si>
  <si>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</si>
  <si>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</si>
  <si>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</si>
  <si>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</si>
  <si>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</si>
  <si>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</si>
  <si>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</si>
  <si>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</si>
  <si>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</si>
  <si>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</si>
  <si>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</si>
  <si>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</si>
  <si>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</si>
  <si>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</si>
  <si>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</si>
  <si>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</si>
  <si>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</si>
  <si>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</si>
  <si>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</si>
  <si>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</si>
  <si>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</si>
  <si>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</si>
  <si>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</si>
  <si>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</si>
  <si>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</si>
  <si>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</si>
  <si>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</si>
  <si>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</si>
  <si>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</si>
  <si>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</si>
  <si>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</si>
  <si>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</si>
  <si>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</si>
  <si>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</si>
  <si>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</si>
  <si>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</si>
  <si>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</si>
  <si>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</si>
  <si>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</si>
  <si>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</si>
  <si>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</si>
  <si>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</si>
  <si>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</si>
  <si>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</si>
  <si>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</si>
  <si>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</si>
  <si>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</si>
  <si>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</si>
  <si>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</si>
  <si>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</si>
  <si>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</si>
  <si>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</si>
  <si>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</si>
  <si>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</si>
  <si>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</si>
  <si>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</si>
  <si>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</si>
  <si>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</si>
  <si>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</si>
  <si>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</si>
  <si>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</si>
  <si>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</si>
  <si>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</si>
  <si>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</si>
  <si>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</si>
  <si>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</si>
  <si>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</si>
  <si>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</si>
  <si>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</si>
  <si>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</si>
  <si>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</si>
  <si>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</si>
  <si>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</si>
  <si>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</si>
  <si>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</si>
  <si>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</si>
  <si>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</si>
  <si>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</si>
  <si>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</si>
  <si>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</si>
  <si>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</si>
  <si>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</si>
  <si>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</si>
  <si>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</si>
  <si>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</si>
  <si>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</si>
  <si>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</si>
  <si>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</si>
  <si>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</si>
  <si>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</si>
  <si>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</si>
  <si>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</si>
  <si>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</si>
  <si>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</si>
  <si>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</si>
  <si>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</si>
  <si>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</si>
  <si>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</si>
  <si>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</si>
  <si>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</si>
  <si>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</si>
  <si>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</si>
  <si>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</si>
  <si>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</si>
  <si>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</si>
  <si>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</si>
  <si>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</si>
  <si>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</si>
  <si>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</si>
  <si>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</si>
  <si>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</si>
  <si>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</si>
  <si>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</si>
  <si>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</si>
  <si>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</si>
  <si>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</si>
  <si>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</si>
  <si>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</si>
  <si>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</si>
  <si>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</si>
  <si>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</si>
  <si>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</si>
  <si>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</si>
  <si>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</si>
  <si>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</si>
  <si>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</si>
  <si>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</si>
  <si>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</si>
  <si>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</si>
  <si>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</si>
  <si>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</si>
  <si>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</si>
  <si>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</si>
  <si>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</si>
  <si>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</si>
  <si>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</si>
  <si>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</si>
  <si>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</si>
  <si>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</si>
  <si>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</si>
  <si>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</si>
  <si>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</si>
  <si>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</si>
  <si>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</si>
  <si>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</si>
  <si>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</si>
  <si>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</si>
  <si>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</si>
  <si>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</si>
  <si>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</si>
  <si>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</si>
  <si>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</si>
  <si>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</si>
  <si>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</si>
  <si>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</si>
  <si>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</si>
  <si>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</si>
  <si>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</si>
  <si>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</si>
  <si>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</si>
  <si>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</si>
  <si>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</si>
  <si>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</si>
  <si>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</si>
  <si>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</si>
  <si>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</si>
  <si>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</si>
  <si>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</si>
  <si>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</si>
  <si>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</si>
  <si>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</si>
  <si>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</si>
  <si>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</si>
  <si>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</si>
  <si>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</si>
  <si>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</si>
  <si>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</si>
  <si>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</si>
  <si>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</si>
  <si>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</si>
  <si>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</si>
  <si>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</si>
  <si>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</si>
  <si>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</si>
  <si>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</si>
  <si>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</si>
  <si>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</si>
  <si>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</si>
  <si>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</si>
  <si>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</si>
  <si>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</si>
  <si>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</si>
  <si>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</si>
  <si>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</si>
  <si>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</si>
  <si>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</si>
  <si>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</si>
  <si>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</si>
  <si>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</si>
  <si>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</si>
  <si>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</si>
  <si>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</si>
  <si>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</si>
  <si>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</si>
  <si>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</si>
  <si>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</si>
  <si>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</si>
  <si>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</si>
  <si>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</si>
  <si>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</si>
  <si>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</si>
  <si>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</si>
  <si>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</si>
  <si>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</si>
  <si>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</si>
  <si>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</si>
  <si>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</si>
  <si>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</si>
  <si>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</si>
  <si>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</si>
  <si>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</si>
  <si>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</si>
  <si>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</si>
  <si>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</si>
  <si>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</si>
  <si>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</si>
  <si>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</si>
  <si>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</si>
  <si>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</si>
  <si>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</si>
  <si>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</si>
  <si>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</si>
  <si>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</si>
  <si>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</si>
  <si>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</si>
  <si>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</si>
  <si>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</si>
  <si>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</si>
  <si>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</si>
  <si>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</si>
  <si>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</si>
  <si>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</si>
  <si>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</si>
  <si>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</si>
  <si>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</si>
  <si>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</si>
  <si>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</si>
  <si>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</si>
  <si>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</si>
  <si>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</si>
  <si>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</si>
  <si>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</si>
  <si>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</si>
  <si>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</si>
  <si>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</si>
  <si>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</si>
  <si>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</si>
  <si>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</si>
  <si>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</si>
  <si>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</si>
  <si>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</si>
  <si>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</si>
  <si>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</si>
  <si>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</si>
  <si>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</si>
  <si>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</si>
  <si>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</si>
  <si>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</si>
  <si>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</si>
  <si>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</si>
  <si>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</si>
  <si>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</si>
  <si>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</si>
  <si>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</si>
  <si>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</si>
  <si>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</si>
  <si>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</si>
  <si>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</si>
  <si>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</si>
  <si>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</si>
  <si>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</si>
  <si>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</si>
  <si>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</si>
  <si>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</si>
  <si>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</si>
  <si>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</si>
  <si>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</si>
  <si>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</si>
  <si>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</si>
  <si>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</si>
  <si>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</si>
  <si>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</si>
  <si>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</si>
  <si>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</si>
  <si>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</si>
  <si>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</si>
  <si>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</si>
  <si>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</si>
  <si>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</si>
  <si>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</si>
  <si>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</si>
  <si>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</si>
  <si>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</si>
  <si>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</si>
  <si>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</si>
  <si>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</si>
  <si>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</si>
  <si>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</si>
  <si>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</si>
  <si>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</si>
  <si>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</si>
  <si>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</si>
  <si>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</si>
  <si>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</si>
  <si>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</si>
  <si>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</si>
  <si>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</si>
  <si>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</si>
  <si>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</si>
  <si>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</si>
  <si>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</si>
  <si>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</si>
  <si>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</si>
  <si>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</si>
  <si>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</si>
  <si>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</si>
  <si>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</si>
  <si>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</si>
  <si>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</si>
  <si>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</si>
  <si>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</si>
  <si>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</si>
  <si>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</si>
  <si>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</si>
  <si>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</si>
  <si>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</si>
  <si>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</si>
  <si>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</si>
  <si>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</si>
  <si>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</si>
  <si>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</si>
  <si>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</si>
  <si>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</si>
  <si>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</si>
  <si>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</si>
  <si>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</si>
  <si>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</si>
  <si>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</si>
  <si>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</si>
  <si>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</si>
  <si>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</si>
  <si>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</si>
  <si>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</si>
  <si>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</si>
  <si>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</si>
  <si>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</si>
  <si>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</si>
  <si>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</si>
  <si>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</si>
  <si>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</si>
  <si>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</si>
  <si>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</si>
  <si>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</si>
  <si>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</si>
  <si>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</si>
  <si>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</si>
  <si>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</si>
  <si>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</si>
  <si>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</si>
  <si>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</si>
  <si>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</si>
  <si>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</si>
  <si>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</si>
  <si>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</si>
  <si>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</si>
  <si>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</si>
  <si>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</si>
  <si>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</si>
  <si>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</si>
  <si>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</si>
  <si>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</si>
  <si>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</si>
  <si>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</si>
  <si>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</si>
  <si>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</si>
  <si>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</si>
  <si>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</si>
  <si>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</si>
  <si>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</si>
  <si>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</si>
  <si>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</si>
  <si>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</si>
  <si>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</si>
  <si>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</si>
  <si>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</si>
  <si>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</si>
  <si>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</si>
  <si>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</si>
  <si>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</si>
  <si>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</si>
  <si>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</si>
  <si>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</si>
  <si>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</si>
  <si>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</si>
  <si>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</si>
  <si>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</si>
  <si>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</si>
  <si>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</si>
  <si>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</si>
  <si>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</si>
  <si>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</si>
  <si>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</si>
  <si>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</si>
  <si>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</si>
  <si>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</si>
  <si>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</si>
  <si>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</si>
  <si>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</si>
  <si>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</si>
  <si>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</si>
  <si>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</si>
  <si>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</si>
  <si>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</si>
  <si>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</si>
  <si>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</si>
  <si>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</si>
  <si>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</si>
  <si>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</si>
  <si>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</si>
  <si>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</si>
  <si>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</si>
  <si>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</si>
  <si>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</si>
  <si>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</si>
  <si>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</si>
  <si>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</si>
  <si>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</si>
  <si>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</si>
  <si>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</si>
  <si>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</si>
  <si>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</si>
  <si>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</si>
  <si>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</si>
  <si>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</si>
  <si>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</si>
  <si>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</si>
  <si>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</si>
  <si>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</si>
  <si>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</si>
  <si>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</si>
  <si>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</si>
  <si>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</si>
  <si>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</si>
  <si>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</si>
  <si>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</si>
  <si>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</si>
  <si>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</si>
  <si>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</si>
  <si>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</si>
  <si>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</si>
  <si>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</si>
  <si>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</si>
  <si>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</si>
  <si>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</si>
  <si>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</si>
  <si>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</si>
  <si>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</si>
  <si>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</si>
  <si>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</si>
  <si>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</si>
  <si>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</si>
  <si>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</si>
  <si>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</si>
  <si>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</si>
  <si>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</si>
  <si>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</si>
  <si>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</si>
  <si>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</si>
  <si>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</si>
  <si>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</si>
  <si>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</si>
  <si>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</si>
  <si>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</si>
  <si>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</si>
  <si>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</si>
  <si>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</si>
  <si>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</si>
  <si>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</si>
  <si>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</si>
  <si>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</si>
  <si>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</si>
  <si>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</si>
  <si>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</si>
  <si>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</si>
  <si>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</si>
  <si>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</si>
  <si>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</si>
  <si>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</si>
  <si>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</si>
  <si>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</si>
  <si>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</si>
  <si>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</si>
  <si>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</si>
  <si>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</si>
  <si>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</si>
  <si>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</si>
  <si>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</si>
  <si>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</si>
  <si>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</si>
  <si>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</si>
  <si>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</si>
  <si>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</si>
  <si>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</si>
  <si>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</si>
  <si>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</si>
  <si>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</si>
  <si>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</si>
  <si>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</si>
  <si>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</si>
  <si>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</si>
  <si>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</si>
  <si>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</si>
  <si>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</si>
  <si>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</si>
  <si>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</si>
  <si>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</si>
  <si>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</si>
  <si>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</si>
  <si>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</si>
  <si>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</si>
  <si>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</si>
  <si>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</si>
  <si>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</si>
  <si>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</si>
  <si>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</si>
  <si>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</si>
  <si>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</si>
  <si>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</si>
  <si>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</si>
  <si>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</si>
  <si>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</si>
  <si>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</si>
  <si>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</si>
  <si>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</si>
  <si>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</si>
  <si>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</si>
  <si>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</si>
  <si>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</si>
  <si>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</si>
  <si>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</si>
  <si>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</si>
  <si>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</si>
  <si>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</si>
  <si>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</si>
  <si>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</si>
  <si>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</si>
  <si>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</si>
  <si>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</si>
  <si>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</si>
  <si>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</si>
  <si>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</si>
  <si>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</si>
  <si>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</si>
  <si>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</si>
  <si>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</si>
  <si>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</si>
  <si>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</si>
  <si>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</si>
  <si>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</si>
  <si>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</si>
  <si>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</si>
  <si>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</si>
  <si>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</si>
  <si>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</si>
  <si>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</si>
  <si>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</si>
  <si>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</si>
  <si>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</si>
  <si>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</si>
  <si>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</si>
  <si>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</si>
  <si>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</si>
  <si>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</si>
  <si>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</si>
  <si>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</si>
  <si>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</si>
  <si>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</si>
  <si>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</si>
  <si>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</si>
  <si>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</si>
  <si>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</si>
  <si>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</si>
  <si>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</si>
  <si>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</si>
  <si>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</si>
  <si>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</si>
  <si>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</si>
  <si>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</si>
  <si>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</si>
  <si>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</si>
  <si>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</si>
  <si>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</si>
  <si>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</si>
  <si>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</si>
  <si>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</si>
  <si>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</si>
  <si>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</si>
  <si>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</si>
  <si>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</si>
  <si>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</si>
  <si>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</si>
  <si>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</si>
  <si>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</si>
  <si>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</si>
  <si>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</si>
  <si>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</si>
  <si>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</si>
  <si>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</si>
  <si>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</si>
  <si>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</si>
  <si>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</si>
  <si>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</si>
  <si>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</si>
  <si>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</si>
  <si>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</si>
  <si>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</si>
  <si>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</si>
  <si>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</si>
  <si>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</si>
  <si>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</si>
  <si>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</si>
  <si>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</si>
  <si>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</si>
  <si>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</si>
  <si>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</si>
  <si>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</si>
  <si>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</si>
  <si>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</si>
  <si>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</si>
  <si>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</si>
  <si>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</si>
  <si>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</si>
  <si>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</si>
  <si>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</si>
  <si>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</si>
  <si>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</si>
  <si>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</si>
  <si>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</si>
  <si>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</si>
  <si>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</si>
  <si>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</si>
  <si>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</si>
  <si>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</si>
  <si>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</si>
  <si>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</si>
  <si>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</si>
  <si>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</si>
  <si>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</si>
  <si>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</si>
  <si>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</si>
  <si>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</si>
  <si>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</si>
  <si>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</si>
  <si>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</si>
  <si>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</si>
  <si>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</si>
  <si>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</si>
  <si>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</si>
  <si>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</si>
  <si>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</si>
  <si>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</si>
  <si>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</si>
  <si>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</si>
  <si>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</si>
  <si>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</si>
  <si>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</si>
  <si>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</si>
  <si>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</si>
  <si>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</si>
  <si>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</si>
  <si>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</si>
  <si>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</si>
  <si>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</si>
  <si>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</si>
  <si>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</si>
  <si>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</si>
  <si>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</si>
  <si>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</si>
  <si>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</si>
  <si>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</si>
  <si>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</si>
  <si>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</si>
  <si>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</si>
  <si>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</si>
  <si>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</si>
  <si>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</si>
  <si>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</si>
  <si>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</si>
  <si>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</si>
  <si>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</si>
  <si>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</si>
  <si>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</si>
  <si>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</si>
  <si>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</si>
  <si>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</si>
  <si>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</si>
  <si>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</si>
  <si>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</si>
  <si>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</si>
  <si>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</si>
  <si>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</si>
  <si>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</si>
  <si>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</si>
  <si>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</si>
  <si>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</si>
  <si>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</si>
  <si>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</si>
  <si>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</si>
  <si>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</si>
  <si>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</si>
  <si>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</si>
  <si>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</si>
  <si>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</si>
  <si>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</si>
  <si>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</si>
  <si>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</si>
  <si>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</si>
  <si>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</si>
  <si>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</si>
  <si>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</si>
  <si>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</si>
  <si>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</si>
  <si>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</si>
  <si>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</si>
  <si>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</si>
  <si>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</si>
  <si>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</si>
  <si>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</si>
  <si>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</si>
  <si>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</si>
  <si>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</si>
  <si>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</si>
  <si>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</si>
  <si>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</si>
  <si>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</si>
  <si>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</si>
  <si>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</si>
  <si>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</si>
  <si>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</si>
  <si>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</si>
  <si>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</si>
  <si>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</si>
  <si>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</si>
  <si>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</si>
  <si>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</si>
  <si>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</si>
  <si>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</si>
  <si>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</si>
  <si>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</si>
  <si>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</si>
  <si>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</si>
  <si>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</si>
  <si>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</si>
  <si>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</si>
  <si>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</si>
  <si>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</si>
  <si>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</si>
  <si>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</si>
  <si>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</si>
  <si>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</si>
  <si>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</si>
  <si>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</si>
  <si>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</si>
  <si>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</si>
  <si>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</si>
  <si>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</si>
  <si>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</si>
  <si>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</si>
  <si>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</si>
  <si>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</si>
  <si>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</si>
  <si>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</si>
  <si>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</si>
  <si>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</si>
  <si>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</si>
  <si>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</si>
  <si>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</si>
  <si>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</si>
  <si>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</si>
  <si>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</si>
  <si>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</si>
  <si>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</si>
  <si>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</si>
  <si>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</si>
  <si>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</si>
  <si>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</si>
  <si>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</si>
  <si>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</si>
  <si>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</si>
  <si>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</si>
  <si>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</si>
  <si>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</si>
  <si>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</si>
  <si>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</si>
  <si>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</si>
  <si>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</si>
  <si>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</si>
  <si>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</si>
  <si>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</si>
  <si>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</si>
  <si>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</si>
  <si>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</si>
  <si>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</si>
  <si>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</si>
  <si>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</si>
  <si>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</si>
  <si>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</si>
  <si>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</si>
  <si>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</si>
  <si>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</si>
  <si>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</si>
  <si>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</si>
  <si>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</si>
  <si>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</si>
  <si>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</si>
  <si>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</si>
  <si>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</si>
  <si>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</si>
  <si>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</si>
  <si>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</si>
  <si>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</si>
  <si>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</si>
  <si>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</si>
  <si>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</si>
  <si>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</si>
  <si>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</si>
  <si>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</si>
  <si>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</si>
  <si>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</si>
  <si>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</si>
  <si>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</si>
  <si>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</si>
  <si>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</si>
  <si>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</si>
  <si>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</si>
  <si>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</si>
  <si>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</si>
  <si>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</si>
  <si>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</si>
  <si>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</si>
  <si>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</si>
  <si>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</si>
  <si>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</si>
  <si>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</si>
  <si>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</si>
  <si>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</si>
  <si>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</si>
  <si>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</si>
  <si>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</si>
  <si>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</si>
  <si>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</si>
  <si>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</si>
  <si>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</si>
  <si>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</si>
  <si>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</si>
  <si>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</si>
  <si>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</si>
  <si>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</si>
  <si>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</si>
  <si>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</si>
  <si>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</si>
  <si>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</si>
  <si>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</si>
  <si>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</si>
  <si>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</si>
  <si>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</si>
  <si>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</si>
  <si>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</si>
  <si>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</si>
  <si>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</si>
  <si>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</si>
  <si>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</si>
  <si>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</si>
  <si>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</si>
  <si>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</si>
  <si>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</si>
  <si>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</si>
  <si>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</si>
  <si>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</si>
  <si>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</si>
  <si>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</si>
  <si>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</si>
  <si>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</si>
  <si>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</si>
  <si>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</si>
  <si>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</si>
  <si>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</si>
  <si>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</si>
  <si>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</si>
  <si>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</si>
  <si>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</si>
  <si>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</si>
  <si>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</si>
  <si>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</si>
  <si>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</si>
  <si>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</si>
  <si>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</si>
  <si>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</si>
  <si>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</si>
  <si>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</si>
  <si>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</si>
  <si>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</si>
  <si>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</si>
  <si>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</si>
  <si>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</si>
  <si>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</si>
  <si>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</si>
  <si>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</si>
  <si>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</si>
  <si>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</si>
  <si>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</si>
  <si>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</si>
  <si>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</si>
  <si>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</si>
  <si>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</si>
  <si>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</si>
  <si>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</si>
  <si>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</si>
  <si>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</si>
  <si>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</si>
  <si>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</si>
  <si>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</si>
  <si>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</si>
  <si>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</si>
  <si>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</si>
  <si>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</si>
  <si>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</si>
  <si>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</si>
  <si>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</si>
  <si>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</si>
  <si>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</si>
  <si>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</si>
  <si>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</si>
  <si>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</si>
  <si>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</si>
  <si>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</si>
  <si>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</si>
  <si>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</si>
  <si>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</si>
  <si>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</si>
  <si>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</si>
  <si>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</si>
  <si>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</si>
  <si>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</si>
  <si>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</si>
  <si>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</si>
  <si>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</si>
  <si>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</si>
  <si>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</si>
  <si>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</si>
  <si>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</si>
  <si>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</si>
  <si>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</si>
  <si>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</si>
  <si>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</si>
  <si>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</si>
  <si>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</si>
  <si>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</si>
  <si>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</si>
  <si>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</si>
  <si>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</si>
  <si>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</si>
  <si>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</si>
  <si>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</si>
  <si>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</si>
  <si>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</si>
  <si>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</si>
  <si>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</si>
  <si>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</si>
  <si>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</si>
  <si>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</si>
  <si>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</si>
  <si>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</si>
  <si>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</si>
  <si>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</si>
  <si>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</si>
  <si>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</si>
  <si>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</si>
  <si>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</si>
  <si>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</si>
  <si>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</si>
  <si>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</si>
  <si>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</si>
  <si>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</si>
  <si>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</si>
  <si>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</si>
  <si>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</si>
  <si>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</si>
  <si>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</si>
  <si>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</si>
  <si>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</si>
  <si>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</si>
  <si>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</si>
  <si>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</si>
  <si>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</si>
  <si>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</si>
  <si>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</si>
  <si>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</si>
  <si>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</si>
  <si>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</si>
  <si>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</si>
  <si>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</si>
  <si>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</si>
  <si>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</si>
  <si>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</si>
  <si>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</si>
  <si>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</si>
  <si>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</si>
  <si>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</si>
  <si>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</si>
  <si>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</si>
  <si>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</si>
  <si>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</si>
  <si>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</si>
  <si>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</si>
  <si>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</si>
  <si>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</si>
  <si>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</si>
  <si>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</si>
  <si>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</si>
  <si>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</si>
  <si>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</si>
  <si>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</si>
  <si>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</si>
  <si>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</si>
  <si>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</si>
  <si>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</si>
  <si>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</si>
  <si>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</si>
  <si>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</si>
  <si>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</si>
  <si>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</si>
  <si>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</si>
  <si>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</si>
  <si>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</si>
  <si>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</si>
  <si>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</si>
  <si>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</si>
  <si>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</si>
  <si>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</si>
  <si>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</si>
  <si>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</si>
  <si>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</si>
  <si>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</si>
  <si>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</si>
  <si>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</si>
  <si>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</si>
  <si>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</si>
  <si>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</si>
  <si>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</si>
  <si>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</si>
  <si>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</si>
  <si>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</si>
  <si>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</si>
  <si>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</si>
  <si>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</si>
  <si>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</si>
  <si>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</si>
  <si>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</si>
  <si>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</si>
  <si>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</si>
  <si>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</si>
  <si>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</si>
  <si>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</si>
  <si>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</si>
  <si>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</si>
  <si>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</si>
  <si>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</si>
  <si>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</si>
  <si>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</si>
  <si>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</si>
  <si>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</si>
  <si>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</si>
  <si>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</si>
  <si>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</si>
  <si>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</si>
  <si>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</si>
  <si>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</si>
  <si>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</si>
  <si>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</si>
  <si>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</si>
  <si>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</si>
  <si>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</si>
  <si>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</si>
  <si>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</si>
  <si>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</si>
  <si>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</si>
  <si>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</si>
  <si>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</si>
  <si>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</si>
  <si>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</si>
  <si>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</si>
  <si>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</si>
  <si>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</si>
  <si>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</si>
  <si>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</si>
  <si>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</si>
  <si>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</si>
  <si>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</si>
  <si>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</si>
  <si>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</si>
  <si>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</si>
  <si>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</si>
  <si>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</si>
  <si>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</si>
  <si>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</si>
  <si>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</si>
  <si>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</si>
  <si>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</si>
  <si>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</si>
  <si>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</si>
  <si>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</si>
  <si>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</si>
  <si>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</si>
  <si>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</si>
  <si>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</si>
  <si>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</si>
  <si>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</si>
  <si>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</si>
  <si>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</si>
  <si>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</si>
  <si>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</si>
  <si>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</si>
  <si>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</si>
  <si>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</si>
  <si>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</si>
  <si>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</si>
  <si>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</si>
  <si>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</si>
  <si>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</si>
  <si>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</si>
  <si>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</si>
  <si>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</si>
  <si>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</si>
  <si>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</si>
  <si>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</si>
  <si>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</si>
  <si>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</si>
  <si>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</si>
  <si>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</si>
  <si>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</si>
  <si>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</si>
  <si>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</si>
  <si>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</si>
  <si>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</si>
  <si>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</si>
  <si>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</si>
  <si>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</si>
  <si>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</si>
  <si>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</si>
  <si>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</si>
  <si>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</si>
  <si>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</si>
  <si>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</si>
  <si>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</si>
  <si>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</si>
  <si>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</si>
  <si>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</si>
  <si>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</si>
  <si>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</si>
  <si>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</si>
  <si>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</si>
  <si>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</si>
  <si>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</si>
  <si>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</si>
  <si>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</si>
  <si>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</si>
  <si>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</si>
  <si>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</si>
  <si>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</si>
  <si>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</si>
  <si>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</si>
  <si>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</si>
  <si>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</si>
  <si>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</si>
  <si>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</si>
  <si>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</si>
  <si>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</si>
  <si>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</si>
  <si>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</si>
  <si>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</si>
  <si>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</si>
  <si>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</si>
  <si>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</si>
  <si>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</si>
  <si>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</si>
  <si>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</si>
  <si>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</si>
  <si>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</si>
  <si>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</si>
  <si>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</si>
  <si>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</si>
  <si>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</si>
  <si>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</si>
  <si>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</si>
  <si>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</si>
  <si>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</si>
  <si>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</si>
  <si>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</si>
  <si>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</si>
  <si>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</si>
  <si>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</si>
  <si>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</si>
  <si>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</si>
  <si>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</si>
  <si>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</si>
  <si>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</si>
  <si>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</si>
  <si>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</si>
  <si>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</si>
  <si>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</si>
  <si>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</si>
  <si>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</si>
  <si>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</si>
  <si>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</si>
  <si>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</si>
  <si>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</si>
  <si>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</si>
  <si>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</si>
  <si>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</si>
  <si>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</si>
  <si>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</si>
  <si>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</si>
  <si>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</si>
  <si>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</si>
  <si>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</si>
  <si>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</si>
  <si>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</si>
  <si>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</si>
  <si>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</si>
  <si>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</si>
  <si>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</si>
  <si>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</si>
  <si>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</si>
  <si>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</si>
  <si>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</si>
  <si>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</si>
  <si>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</si>
  <si>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</si>
  <si>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</si>
  <si>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</si>
  <si>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</si>
  <si>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</si>
  <si>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</si>
  <si>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</si>
  <si>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</si>
  <si>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</si>
  <si>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</si>
  <si>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</si>
  <si>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</si>
  <si>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</si>
  <si>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</si>
  <si>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</si>
  <si>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</si>
  <si>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</si>
  <si>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</si>
  <si>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</si>
  <si>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</si>
  <si>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</si>
  <si>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</si>
  <si>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</si>
  <si>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</si>
  <si>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</si>
  <si>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</si>
  <si>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</si>
  <si>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</si>
  <si>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</si>
  <si>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</si>
  <si>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</si>
  <si>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</si>
  <si>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</si>
  <si>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</si>
  <si>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</si>
  <si>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</si>
  <si>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</si>
  <si>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</si>
  <si>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</si>
  <si>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</si>
  <si>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</si>
  <si>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</si>
  <si>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</si>
  <si>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</si>
  <si>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</si>
  <si>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</si>
  <si>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</si>
  <si>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</si>
  <si>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</si>
  <si>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</si>
  <si>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</si>
  <si>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</si>
  <si>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</si>
  <si>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</si>
  <si>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</si>
  <si>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</si>
  <si>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</si>
  <si>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</si>
  <si>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</si>
  <si>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</si>
  <si>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</si>
  <si>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</si>
  <si>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</si>
  <si>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</si>
  <si>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</si>
  <si>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</si>
  <si>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</si>
  <si>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</si>
  <si>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</si>
  <si>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</si>
  <si>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</si>
  <si>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</si>
  <si>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</si>
  <si>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</si>
  <si>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</si>
  <si>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</si>
  <si>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</si>
  <si>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</si>
  <si>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</si>
  <si>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</si>
  <si>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</si>
  <si>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</si>
  <si>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</si>
  <si>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</si>
  <si>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</si>
  <si>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</si>
  <si>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</si>
  <si>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</si>
  <si>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</si>
  <si>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</si>
  <si>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</si>
  <si>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</si>
  <si>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</si>
  <si>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</si>
  <si>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</si>
  <si>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</si>
  <si>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</si>
  <si>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</si>
  <si>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</si>
  <si>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</si>
  <si>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</si>
  <si>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</si>
  <si>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</si>
  <si>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</si>
  <si>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</si>
  <si>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</si>
  <si>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</si>
  <si>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</si>
  <si>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</si>
  <si>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</si>
  <si>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</si>
  <si>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</si>
  <si>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</si>
  <si>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</si>
  <si>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</si>
  <si>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</si>
  <si>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</si>
  <si>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</si>
  <si>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</si>
  <si>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</si>
  <si>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</si>
  <si>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</si>
  <si>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</si>
  <si>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</si>
  <si>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</si>
  <si>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</si>
  <si>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</si>
  <si>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</si>
  <si>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</si>
  <si>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</si>
  <si>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</si>
  <si>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</si>
  <si>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</si>
  <si>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</si>
  <si>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</si>
  <si>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</si>
  <si>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</si>
  <si>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</si>
  <si>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</si>
  <si>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</si>
  <si>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</si>
  <si>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</si>
  <si>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</si>
  <si>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</si>
  <si>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</si>
  <si>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</si>
  <si>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</si>
  <si>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</si>
  <si>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</si>
  <si>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</si>
  <si>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</si>
  <si>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</si>
  <si>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</si>
  <si>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</si>
  <si>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</si>
  <si>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</si>
  <si>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</si>
  <si>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</si>
  <si>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</si>
  <si>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</si>
  <si>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</si>
  <si>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</si>
  <si>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</si>
  <si>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</si>
  <si>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</si>
  <si>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</si>
  <si>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</si>
  <si>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</si>
  <si>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</si>
  <si>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</si>
  <si>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</si>
  <si>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</si>
  <si>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</si>
  <si>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</si>
  <si>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</si>
  <si>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</si>
  <si>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</si>
  <si>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</si>
  <si>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</si>
  <si>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</si>
  <si>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</si>
  <si>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</si>
  <si>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</si>
  <si>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</si>
  <si>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</si>
  <si>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</si>
  <si>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</si>
  <si>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</si>
  <si>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</si>
  <si>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</si>
  <si>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</si>
  <si>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</si>
  <si>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</si>
  <si>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</si>
  <si>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</si>
  <si>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</si>
  <si>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</si>
  <si>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</si>
  <si>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</si>
  <si>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</si>
  <si>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</si>
  <si>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</si>
  <si>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</si>
  <si>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</si>
  <si>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</si>
  <si>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</si>
  <si>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</si>
  <si>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</si>
  <si>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</si>
  <si>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</si>
  <si>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</si>
  <si>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</si>
  <si>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</si>
  <si>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</si>
  <si>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</si>
  <si>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</si>
  <si>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</si>
  <si>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</si>
  <si>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</si>
  <si>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</si>
  <si>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</si>
  <si>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</si>
  <si>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</si>
  <si>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</si>
  <si>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</si>
  <si>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</si>
  <si>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</si>
  <si>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</si>
  <si>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</si>
  <si>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</si>
  <si>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</si>
  <si>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</si>
  <si>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</si>
  <si>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</si>
  <si>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</si>
  <si>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</si>
  <si>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</si>
  <si>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</si>
  <si>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</si>
  <si>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</si>
  <si>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</si>
  <si>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</si>
  <si>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</si>
  <si>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</si>
  <si>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</si>
  <si>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</si>
  <si>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</si>
  <si>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</si>
  <si>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</si>
  <si>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</si>
  <si>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</si>
  <si>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</si>
  <si>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</si>
  <si>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</si>
  <si>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</si>
  <si>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</si>
  <si>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</si>
  <si>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</si>
  <si>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</si>
  <si>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</si>
  <si>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</si>
  <si>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</si>
  <si>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</si>
  <si>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</si>
  <si>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</si>
  <si>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</si>
  <si>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</si>
  <si>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</si>
  <si>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</si>
  <si>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</si>
  <si>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</si>
  <si>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</si>
  <si>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</si>
  <si>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</si>
  <si>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</si>
  <si>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</si>
  <si>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</si>
  <si>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</si>
  <si>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</si>
  <si>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</si>
  <si>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</si>
  <si>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</si>
  <si>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</si>
  <si>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</si>
  <si>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</si>
  <si>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</si>
  <si>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</si>
  <si>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</si>
  <si>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</si>
  <si>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</si>
  <si>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</si>
  <si>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</si>
  <si>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</si>
  <si>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</si>
  <si>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</si>
  <si>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</si>
  <si>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</si>
  <si>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</si>
  <si>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</si>
  <si>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</si>
  <si>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</si>
  <si>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</si>
  <si>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</si>
  <si>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</si>
  <si>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</si>
  <si>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</si>
  <si>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</si>
  <si>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</si>
  <si>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</si>
  <si>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</si>
  <si>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</si>
  <si>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</si>
  <si>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</si>
  <si>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</si>
  <si>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</si>
  <si>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</si>
  <si>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</si>
  <si>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</si>
  <si>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</si>
  <si>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</si>
  <si>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</si>
  <si>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</si>
  <si>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</si>
  <si>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</si>
  <si>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</si>
  <si>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</si>
  <si>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</si>
  <si>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</si>
  <si>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</si>
  <si>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</si>
  <si>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</si>
  <si>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</si>
  <si>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</si>
  <si>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</si>
  <si>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</si>
  <si>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</si>
  <si>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</si>
  <si>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</si>
  <si>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</si>
  <si>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</si>
  <si>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</si>
  <si>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</si>
  <si>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</si>
  <si>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</si>
  <si>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</si>
  <si>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</si>
  <si>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</si>
  <si>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</si>
  <si>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</si>
  <si>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</si>
  <si>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</si>
  <si>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</si>
  <si>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</si>
  <si>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</si>
  <si>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</si>
  <si>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</si>
  <si>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</si>
  <si>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</si>
  <si>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</si>
  <si>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</si>
  <si>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</si>
  <si>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</si>
  <si>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</si>
  <si>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</si>
  <si>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</si>
  <si>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</si>
  <si>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</si>
  <si>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</si>
  <si>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</si>
  <si>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</si>
  <si>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</si>
  <si>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</si>
  <si>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</si>
  <si>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</si>
  <si>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</si>
  <si>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</si>
  <si>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</si>
  <si>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</si>
  <si>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</si>
  <si>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</si>
  <si>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</si>
  <si>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</si>
  <si>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</si>
  <si>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</si>
  <si>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</si>
  <si>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</si>
  <si>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</si>
  <si>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</si>
  <si>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</si>
  <si>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</si>
  <si>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</si>
  <si>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</si>
  <si>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</si>
  <si>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</si>
  <si>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</si>
  <si>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</si>
  <si>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</si>
  <si>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</si>
  <si>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</si>
  <si>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</si>
  <si>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</si>
  <si>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</si>
  <si>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</si>
  <si>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</si>
  <si>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</si>
  <si>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</si>
  <si>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</si>
  <si>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</si>
  <si>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</si>
  <si>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</si>
  <si>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</si>
  <si>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</si>
  <si>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</si>
  <si>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</si>
  <si>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</si>
  <si>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</si>
  <si>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</si>
  <si>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</si>
  <si>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</si>
  <si>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</si>
  <si>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</si>
  <si>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</si>
  <si>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</si>
  <si>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</si>
  <si>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</si>
  <si>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</si>
  <si>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</si>
  <si>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</si>
  <si>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</si>
  <si>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</si>
  <si>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</si>
  <si>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</si>
  <si>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</si>
  <si>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</si>
  <si>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</si>
  <si>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</si>
  <si>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</si>
  <si>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</si>
  <si>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</si>
  <si>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</si>
  <si>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</si>
  <si>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</si>
  <si>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</si>
  <si>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</si>
  <si>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</si>
  <si>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</si>
  <si>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</si>
  <si>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</si>
  <si>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</si>
  <si>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</si>
  <si>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</si>
  <si>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</si>
  <si>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</si>
  <si>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</si>
  <si>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</si>
  <si>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</si>
  <si>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</si>
  <si>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</si>
  <si>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</si>
  <si>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</si>
  <si>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</si>
  <si>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</si>
  <si>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</si>
  <si>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</si>
  <si>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</si>
  <si>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</si>
  <si>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</si>
  <si>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</si>
  <si>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</si>
  <si>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</si>
  <si>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</si>
  <si>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</si>
  <si>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</si>
  <si>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</si>
  <si>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</si>
  <si>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</si>
  <si>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</si>
  <si>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</si>
  <si>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</si>
  <si>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</si>
  <si>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</si>
  <si>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</si>
  <si>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</si>
  <si>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</si>
  <si>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</si>
  <si>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</si>
  <si>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</si>
  <si>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</si>
  <si>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</si>
  <si>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</si>
  <si>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</si>
  <si>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</si>
  <si>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</si>
  <si>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</si>
  <si>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</si>
  <si>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</si>
  <si>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</si>
  <si>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</si>
  <si>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</si>
  <si>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</si>
  <si>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</si>
  <si>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</si>
  <si>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</si>
  <si>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</si>
  <si>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</si>
  <si>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</si>
  <si>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</si>
  <si>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</si>
  <si>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</si>
  <si>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</si>
  <si>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</si>
  <si>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</si>
  <si>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</si>
  <si>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</si>
  <si>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</si>
  <si>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</si>
  <si>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</si>
  <si>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</si>
  <si>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</si>
  <si>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</si>
  <si>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</si>
  <si>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</si>
  <si>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</si>
  <si>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</si>
  <si>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</si>
  <si>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</si>
  <si>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</si>
  <si>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</si>
  <si>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</si>
  <si>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</si>
  <si>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</si>
  <si>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</si>
  <si>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</si>
  <si>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</si>
  <si>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</si>
  <si>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</si>
  <si>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</si>
  <si>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</si>
  <si>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</si>
  <si>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</si>
  <si>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</si>
  <si>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</si>
  <si>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</si>
  <si>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</si>
  <si>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</si>
  <si>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</si>
  <si>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</si>
  <si>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</si>
  <si>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</si>
  <si>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</si>
  <si>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</si>
  <si>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</si>
  <si>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</si>
  <si>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</si>
  <si>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</si>
  <si>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</si>
  <si>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</si>
  <si>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</si>
  <si>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</si>
  <si>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</si>
  <si>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</si>
  <si>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</si>
  <si>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</si>
  <si>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</si>
  <si>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</si>
  <si>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</si>
  <si>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</si>
  <si>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</si>
  <si>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</si>
  <si>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</si>
  <si>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</si>
  <si>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</si>
  <si>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</si>
  <si>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</si>
  <si>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</si>
  <si>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</si>
  <si>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</si>
  <si>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</si>
  <si>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</si>
  <si>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</si>
  <si>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</si>
  <si>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</si>
  <si>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</si>
  <si>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</si>
  <si>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</si>
  <si>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</si>
  <si>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</si>
  <si>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</si>
  <si>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</si>
  <si>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</si>
  <si>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</si>
  <si>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</si>
  <si>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</si>
  <si>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</si>
  <si>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</si>
  <si>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</si>
  <si>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</si>
  <si>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</si>
  <si>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</si>
  <si>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</si>
  <si>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</si>
  <si>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</si>
  <si>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</si>
  <si>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</si>
  <si>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</si>
  <si>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</si>
  <si>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</si>
  <si>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</si>
  <si>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</si>
  <si>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</si>
  <si>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</si>
  <si>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</si>
  <si>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</si>
  <si>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</si>
  <si>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</si>
  <si>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</si>
  <si>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</si>
  <si>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</si>
  <si>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</si>
  <si>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</si>
  <si>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</si>
  <si>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</si>
  <si>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</si>
  <si>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</si>
  <si>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</si>
  <si>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</si>
  <si>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</si>
  <si>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</si>
  <si>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</si>
  <si>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</si>
  <si>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</si>
  <si>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</si>
  <si>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</si>
  <si>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</si>
  <si>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</si>
  <si>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</si>
  <si>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</si>
  <si>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</si>
  <si>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</si>
  <si>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</si>
  <si>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</si>
  <si>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</si>
  <si>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</si>
  <si>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</si>
  <si>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</si>
  <si>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</si>
  <si>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</si>
  <si>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</si>
  <si>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</si>
  <si>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</si>
  <si>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</si>
  <si>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</si>
  <si>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</si>
  <si>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</si>
  <si>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</si>
  <si>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</si>
  <si>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</si>
  <si>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</si>
  <si>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</si>
  <si>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</si>
  <si>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</si>
  <si>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</si>
  <si>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</si>
  <si>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</si>
  <si>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</si>
  <si>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</si>
  <si>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</si>
  <si>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</si>
  <si>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</si>
  <si>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</si>
  <si>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</si>
  <si>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</si>
  <si>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</si>
  <si>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</si>
  <si>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</si>
  <si>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</si>
  <si>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</si>
  <si>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</si>
  <si>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</si>
  <si>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</si>
  <si>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</si>
  <si>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</si>
  <si>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</si>
  <si>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</si>
  <si>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</si>
  <si>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</si>
  <si>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</si>
  <si>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</si>
  <si>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</si>
  <si>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</si>
  <si>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</si>
  <si>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</si>
  <si>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</si>
  <si>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</si>
  <si>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</si>
  <si>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</si>
  <si>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</si>
  <si>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</si>
  <si>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</si>
  <si>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</si>
  <si>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</si>
  <si>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</si>
  <si>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</si>
  <si>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</si>
  <si>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</si>
  <si>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</si>
  <si>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</si>
  <si>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</si>
  <si>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</si>
  <si>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</si>
  <si>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</si>
  <si>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</si>
  <si>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</si>
  <si>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</si>
  <si>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</si>
  <si>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</si>
  <si>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</si>
  <si>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</si>
  <si>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</si>
  <si>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</si>
  <si>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</si>
  <si>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</si>
  <si>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</si>
  <si>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</si>
  <si>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</si>
  <si>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</si>
  <si>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</si>
  <si>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</si>
  <si>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</si>
  <si>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</si>
  <si>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</si>
  <si>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</si>
  <si>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</si>
  <si>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</si>
  <si>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</si>
  <si>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</si>
  <si>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</si>
  <si>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</si>
  <si>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</si>
  <si>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</si>
  <si>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</si>
  <si>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</si>
  <si>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</si>
  <si>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</si>
  <si>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</si>
  <si>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</si>
  <si>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</si>
  <si>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</si>
  <si>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</si>
  <si>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</si>
  <si>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</si>
  <si>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</si>
  <si>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</si>
  <si>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</si>
  <si>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</si>
  <si>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</si>
  <si>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</si>
  <si>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</si>
  <si>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</si>
  <si>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</si>
  <si>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</si>
  <si>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</si>
  <si>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</si>
  <si>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</si>
  <si>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</si>
  <si>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</si>
  <si>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</si>
  <si>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</si>
  <si>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</si>
  <si>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</si>
  <si>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</si>
  <si>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</si>
  <si>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</si>
  <si>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</si>
  <si>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</si>
  <si>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</si>
  <si>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</si>
  <si>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</si>
  <si>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</si>
  <si>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</si>
  <si>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</si>
  <si>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</si>
  <si>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</si>
  <si>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</si>
  <si>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</si>
  <si>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</si>
  <si>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</si>
  <si>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</si>
  <si>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</si>
  <si>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</si>
  <si>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</si>
  <si>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</si>
  <si>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</si>
  <si>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</si>
  <si>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</si>
  <si>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</si>
  <si>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</si>
  <si>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</si>
  <si>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</si>
  <si>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</si>
  <si>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</si>
  <si>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</si>
  <si>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</si>
  <si>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</si>
  <si>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</si>
  <si>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</si>
  <si>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</si>
  <si>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</si>
  <si>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</si>
  <si>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</si>
  <si>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</si>
  <si>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</si>
  <si>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</si>
  <si>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</si>
  <si>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</si>
  <si>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</si>
  <si>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</si>
  <si>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</si>
  <si>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</si>
  <si>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</si>
  <si>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</si>
  <si>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</si>
  <si>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</si>
  <si>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</si>
  <si>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</si>
  <si>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</si>
  <si>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</si>
  <si>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</si>
  <si>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</si>
  <si>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</si>
  <si>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</si>
  <si>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</si>
  <si>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</si>
  <si>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</si>
  <si>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</si>
  <si>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</si>
  <si>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</si>
  <si>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</si>
  <si>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</si>
  <si>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</si>
  <si>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</si>
  <si>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</si>
  <si>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</si>
  <si>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</si>
  <si>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</si>
  <si>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</si>
  <si>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</si>
  <si>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</si>
  <si>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</si>
  <si>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</si>
  <si>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</si>
  <si>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</si>
  <si>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</si>
  <si>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</si>
  <si>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</si>
  <si>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</si>
  <si>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</si>
  <si>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</si>
  <si>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</si>
  <si>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</si>
  <si>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</si>
  <si>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</si>
  <si>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</si>
  <si>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</si>
  <si>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</si>
  <si>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</si>
  <si>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</si>
  <si>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</si>
  <si>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</si>
  <si>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</si>
  <si>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</si>
  <si>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</si>
  <si>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</si>
  <si>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</si>
  <si>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</si>
  <si>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</si>
  <si>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</si>
  <si>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</si>
  <si>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</si>
  <si>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</si>
  <si>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</si>
  <si>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</si>
  <si>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</si>
  <si>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</si>
  <si>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</si>
  <si>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</si>
  <si>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</si>
  <si>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</si>
  <si>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</si>
  <si>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</si>
  <si>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</si>
  <si>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</si>
  <si>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</si>
  <si>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</si>
  <si>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</si>
  <si>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</si>
  <si>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</si>
  <si>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</si>
  <si>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</si>
  <si>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</si>
  <si>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</si>
  <si>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</si>
  <si>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</si>
  <si>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</si>
  <si>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</si>
  <si>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</si>
  <si>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</si>
  <si>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</si>
  <si>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</si>
  <si>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</si>
  <si>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</si>
  <si>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</si>
  <si>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</si>
  <si>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</si>
  <si>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</si>
  <si>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</si>
  <si>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</si>
  <si>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</si>
  <si>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</si>
  <si>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</si>
  <si>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</si>
  <si>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</si>
  <si>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</si>
  <si>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</si>
  <si>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</si>
  <si>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</si>
  <si>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</si>
  <si>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</si>
  <si>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</si>
  <si>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</si>
  <si>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</si>
  <si>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</si>
  <si>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</si>
  <si>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</si>
  <si>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</si>
  <si>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</si>
  <si>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</si>
  <si>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</si>
  <si>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</si>
  <si>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</si>
  <si>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</si>
  <si>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</si>
  <si>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</si>
  <si>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</si>
  <si>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</si>
  <si>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</si>
  <si>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</si>
  <si>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</si>
  <si>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</si>
  <si>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</si>
  <si>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</si>
  <si>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</si>
  <si>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</si>
  <si>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</si>
  <si>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</si>
  <si>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</si>
  <si>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</si>
  <si>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</si>
  <si>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</si>
  <si>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</si>
  <si>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</si>
  <si>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</si>
  <si>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</si>
  <si>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</si>
  <si>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</si>
  <si>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</si>
  <si>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</si>
  <si>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</si>
  <si>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</si>
  <si>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</si>
  <si>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</si>
  <si>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</si>
  <si>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</si>
  <si>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</si>
  <si>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</si>
  <si>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</si>
  <si>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</si>
  <si>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</si>
  <si>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</si>
  <si>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</si>
  <si>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</si>
  <si>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</si>
  <si>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</si>
  <si>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</si>
  <si>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</si>
  <si>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</si>
  <si>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</si>
  <si>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</si>
  <si>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</si>
  <si>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</si>
  <si>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</si>
  <si>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</si>
  <si>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</si>
  <si>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</si>
  <si>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</si>
  <si>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</si>
  <si>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</si>
  <si>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</si>
  <si>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</si>
  <si>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</si>
  <si>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</si>
  <si>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</si>
  <si>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</si>
  <si>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</si>
  <si>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</si>
  <si>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</si>
  <si>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</si>
  <si>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</si>
  <si>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</si>
  <si>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</si>
  <si>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</si>
  <si>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</si>
  <si>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</si>
  <si>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</si>
  <si>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</si>
  <si>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</si>
  <si>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</si>
  <si>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</si>
  <si>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</si>
  <si>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</si>
  <si>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</si>
  <si>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</si>
  <si>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</si>
  <si>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</si>
  <si>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</si>
  <si>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</si>
  <si>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</si>
  <si>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</si>
  <si>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</si>
  <si>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</si>
  <si>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</si>
  <si>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</si>
  <si>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</si>
  <si>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</si>
  <si>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</si>
  <si>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</si>
  <si>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</si>
  <si>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</si>
  <si>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</si>
  <si>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</si>
  <si>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</si>
  <si>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</si>
  <si>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</si>
  <si>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</si>
  <si>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</si>
  <si>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</si>
  <si>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</si>
  <si>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</si>
  <si>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</si>
  <si>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</si>
  <si>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</si>
  <si>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</si>
  <si>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</si>
  <si>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</si>
  <si>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</si>
  <si>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</si>
  <si>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</si>
  <si>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</si>
  <si>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</si>
  <si>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</si>
  <si>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</si>
  <si>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</si>
  <si>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</si>
  <si>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</si>
  <si>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</si>
  <si>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</si>
  <si>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</si>
  <si>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</si>
  <si>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</si>
  <si>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</si>
  <si>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</si>
  <si>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</si>
  <si>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</si>
  <si>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</si>
  <si>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</si>
  <si>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</si>
  <si>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</si>
  <si>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</si>
  <si>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</si>
  <si>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</si>
  <si>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</si>
  <si>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</si>
  <si>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</si>
  <si>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</si>
  <si>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</si>
  <si>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</si>
  <si>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</si>
  <si>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</si>
  <si>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</si>
  <si>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</si>
  <si>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</si>
  <si>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</si>
  <si>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</si>
  <si>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</si>
  <si>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</si>
  <si>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</si>
  <si>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</si>
  <si>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</si>
  <si>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</si>
  <si>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</si>
  <si>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</si>
  <si>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</si>
  <si>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</si>
  <si>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</si>
  <si>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</si>
  <si>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</si>
  <si>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</si>
  <si>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</si>
  <si>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</si>
  <si>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</si>
  <si>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</si>
  <si>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</si>
  <si>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</si>
  <si>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</si>
  <si>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</si>
  <si>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</si>
  <si>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</si>
  <si>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</si>
  <si>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</si>
  <si>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</si>
  <si>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</si>
  <si>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</si>
  <si>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</si>
  <si>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</si>
  <si>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</si>
  <si>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</si>
  <si>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</si>
  <si>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</si>
  <si>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</si>
  <si>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</si>
  <si>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</si>
  <si>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</si>
  <si>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</si>
  <si>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</si>
  <si>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</si>
  <si>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</si>
  <si>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</si>
  <si>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</si>
  <si>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</si>
  <si>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</si>
  <si>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</si>
  <si>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</si>
  <si>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</si>
  <si>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</si>
  <si>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</si>
  <si>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</si>
  <si>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</si>
  <si>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</si>
  <si>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</si>
  <si>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</si>
  <si>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</si>
  <si>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</si>
  <si>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</si>
  <si>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</si>
  <si>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</si>
  <si>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</si>
  <si>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</si>
  <si>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</si>
  <si>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</si>
  <si>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</si>
  <si>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</si>
  <si>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</si>
  <si>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</si>
  <si>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</si>
  <si>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</si>
  <si>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</si>
  <si>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</si>
  <si>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</si>
  <si>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</si>
  <si>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</si>
  <si>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</si>
  <si>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</si>
  <si>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</si>
  <si>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</si>
  <si>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</si>
  <si>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</si>
  <si>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</si>
  <si>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</si>
  <si>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</si>
  <si>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</si>
  <si>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</si>
  <si>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</si>
  <si>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</si>
  <si>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</si>
  <si>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</si>
  <si>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</si>
  <si>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</si>
  <si>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</si>
  <si>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</si>
  <si>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</si>
  <si>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</si>
  <si>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</si>
  <si>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</si>
  <si>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</si>
  <si>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</si>
  <si>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</si>
  <si>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</si>
  <si>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</si>
  <si>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</si>
  <si>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</si>
  <si>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</si>
  <si>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</si>
  <si>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</si>
  <si>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</si>
  <si>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</si>
  <si>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</si>
  <si>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</si>
  <si>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</si>
  <si>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</si>
  <si>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</si>
  <si>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</si>
  <si>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</si>
  <si>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</si>
  <si>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</si>
  <si>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</si>
  <si>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</si>
  <si>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</si>
  <si>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</si>
  <si>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</si>
  <si>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</si>
  <si>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</si>
  <si>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</si>
  <si>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</si>
  <si>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</si>
  <si>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</si>
  <si>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</si>
  <si>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</si>
  <si>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</si>
  <si>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</si>
  <si>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</si>
  <si>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</si>
  <si>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</si>
  <si>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</si>
  <si>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</si>
  <si>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</si>
  <si>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</si>
  <si>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</si>
  <si>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</si>
  <si>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</si>
  <si>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</si>
  <si>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</si>
  <si>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</si>
  <si>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</si>
  <si>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</si>
  <si>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</si>
  <si>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</si>
  <si>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</si>
  <si>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</si>
  <si>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</si>
  <si>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</si>
  <si>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</si>
  <si>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</si>
  <si>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</si>
  <si>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</si>
  <si>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</si>
  <si>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</si>
  <si>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</si>
  <si>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</si>
  <si>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</si>
  <si>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</si>
  <si>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</si>
  <si>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</si>
  <si>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</si>
  <si>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</si>
  <si>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</si>
  <si>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</si>
  <si>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</si>
  <si>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</si>
  <si>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</si>
  <si>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</si>
  <si>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</si>
  <si>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</si>
  <si>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</si>
  <si>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</si>
  <si>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</si>
  <si>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</si>
  <si>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</si>
  <si>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</si>
  <si>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</si>
  <si>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</si>
  <si>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</si>
  <si>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</si>
  <si>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</si>
  <si>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</si>
  <si>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</si>
  <si>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</si>
  <si>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</si>
  <si>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</si>
  <si>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</si>
  <si>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</si>
  <si>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</si>
  <si>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</si>
  <si>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</si>
  <si>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</si>
  <si>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</si>
  <si>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</si>
  <si>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</si>
  <si>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</si>
  <si>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</si>
  <si>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</si>
  <si>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</si>
  <si>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</si>
  <si>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</si>
  <si>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</si>
  <si>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</si>
  <si>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</si>
  <si>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</si>
  <si>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</si>
  <si>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</si>
  <si>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</si>
  <si>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</si>
  <si>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</si>
  <si>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</si>
  <si>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</si>
  <si>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</si>
  <si>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</si>
  <si>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</si>
  <si>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</si>
  <si>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</si>
  <si>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</si>
  <si>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</si>
  <si>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</si>
  <si>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</si>
  <si>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</si>
  <si>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</si>
  <si>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</si>
  <si>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</si>
  <si>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</si>
  <si>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</si>
  <si>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</si>
  <si>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</si>
  <si>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</si>
  <si>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</si>
  <si>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</si>
  <si>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</si>
  <si>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</si>
  <si>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</si>
  <si>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</si>
  <si>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</si>
  <si>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</si>
  <si>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</si>
  <si>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</si>
  <si>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</si>
  <si>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</si>
  <si>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</si>
  <si>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</si>
  <si>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</si>
  <si>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</si>
  <si>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</si>
  <si>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</si>
  <si>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</si>
  <si>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</si>
  <si>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</si>
  <si>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</si>
  <si>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</si>
  <si>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</si>
  <si>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</si>
  <si>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</si>
  <si>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</si>
  <si>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</si>
  <si>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</si>
  <si>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</si>
  <si>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</si>
  <si>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</si>
  <si>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</si>
  <si>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</si>
  <si>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</si>
  <si>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</si>
  <si>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</si>
  <si>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</si>
  <si>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</si>
  <si>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</si>
  <si>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</si>
  <si>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</si>
  <si>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</si>
  <si>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</si>
  <si>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</si>
  <si>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</si>
  <si>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</si>
  <si>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</si>
  <si>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</si>
  <si>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</si>
  <si>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</si>
  <si>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</si>
  <si>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</si>
  <si>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</si>
  <si>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</si>
  <si>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</si>
  <si>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</si>
  <si>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</si>
  <si>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</si>
  <si>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</si>
  <si>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</si>
  <si>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</si>
  <si>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</si>
  <si>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</si>
  <si>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</si>
  <si>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</si>
  <si>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</si>
  <si>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</si>
  <si>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</si>
  <si>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</si>
  <si>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</si>
  <si>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</si>
  <si>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</si>
  <si>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</si>
  <si>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</si>
  <si>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</si>
  <si>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</si>
  <si>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</si>
  <si>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</si>
  <si>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</si>
  <si>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</si>
  <si>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</si>
  <si>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</si>
  <si>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</si>
  <si>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</si>
  <si>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</si>
  <si>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</si>
  <si>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</si>
  <si>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</si>
  <si>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</si>
  <si>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</si>
  <si>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</si>
  <si>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</si>
  <si>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</si>
  <si>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</si>
  <si>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</si>
  <si>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</si>
  <si>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</si>
  <si>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</si>
  <si>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</si>
  <si>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</si>
  <si>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</si>
  <si>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</si>
  <si>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</si>
  <si>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</si>
  <si>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</si>
  <si>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</si>
  <si>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</si>
  <si>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</si>
  <si>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</si>
  <si>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</si>
  <si>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</si>
  <si>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</si>
  <si>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</si>
  <si>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</si>
  <si>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</si>
  <si>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</si>
  <si>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</si>
  <si>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</si>
  <si>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</si>
  <si>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</si>
  <si>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</si>
  <si>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</si>
  <si>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</si>
  <si>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</si>
  <si>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</si>
  <si>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</si>
  <si>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</si>
  <si>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</si>
  <si>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</si>
  <si>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</si>
  <si>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</si>
  <si>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</si>
  <si>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</si>
  <si>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</si>
  <si>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</si>
  <si>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</si>
  <si>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</si>
  <si>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</si>
  <si>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</si>
  <si>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</si>
  <si>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</si>
  <si>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</si>
  <si>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</si>
  <si>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</si>
  <si>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</si>
  <si>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</si>
  <si>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</si>
  <si>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</si>
  <si>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</si>
  <si>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</si>
  <si>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</si>
  <si>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</si>
  <si>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</si>
  <si>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</si>
  <si>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</si>
  <si>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</si>
  <si>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</si>
  <si>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</si>
  <si>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</si>
  <si>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</si>
  <si>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</si>
  <si>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</si>
  <si>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</si>
  <si>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</si>
  <si>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</si>
  <si>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</si>
  <si>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</si>
  <si>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</si>
  <si>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</si>
  <si>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</si>
  <si>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</si>
  <si>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</si>
  <si>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</si>
  <si>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</si>
  <si>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</si>
  <si>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</si>
  <si>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</si>
  <si>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</si>
  <si>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</si>
  <si>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</si>
  <si>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</si>
  <si>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</si>
  <si>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</si>
  <si>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</si>
  <si>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</si>
  <si>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</si>
  <si>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</si>
  <si>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</si>
  <si>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</si>
  <si>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</si>
  <si>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</si>
  <si>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</si>
  <si>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</si>
  <si>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</si>
  <si>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</si>
  <si>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</si>
  <si>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</si>
  <si>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</si>
  <si>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</si>
  <si>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</si>
  <si>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</si>
  <si>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</si>
  <si>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</si>
  <si>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</si>
  <si>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</si>
  <si>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</si>
  <si>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</si>
  <si>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</si>
  <si>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</si>
  <si>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</si>
  <si>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</si>
  <si>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</si>
  <si>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</si>
  <si>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</si>
  <si>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</si>
  <si>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</si>
  <si>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</si>
  <si>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</si>
  <si>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</si>
  <si>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</si>
  <si>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</si>
  <si>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</si>
  <si>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</si>
  <si>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</si>
  <si>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</si>
  <si>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</si>
  <si>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</si>
  <si>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</si>
  <si>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</si>
  <si>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</si>
  <si>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</si>
  <si>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</si>
  <si>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</si>
  <si>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</si>
  <si>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</si>
  <si>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</si>
  <si>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</si>
  <si>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</si>
  <si>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</si>
  <si>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</si>
  <si>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</si>
  <si>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</si>
  <si>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</si>
  <si>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</si>
  <si>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</si>
  <si>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</si>
  <si>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</si>
  <si>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</si>
  <si>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</si>
  <si>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</si>
  <si>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</si>
  <si>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</si>
  <si>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</si>
  <si>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</si>
  <si>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</si>
  <si>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</si>
  <si>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</si>
  <si>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</si>
  <si>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</si>
  <si>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</si>
  <si>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</si>
  <si>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</si>
  <si>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</si>
  <si>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</si>
  <si>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</si>
  <si>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</si>
  <si>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</si>
  <si>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</si>
  <si>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</si>
  <si>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</si>
  <si>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</si>
  <si>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</si>
  <si>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</si>
  <si>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</si>
  <si>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</si>
  <si>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</si>
  <si>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</si>
  <si>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</si>
  <si>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</si>
  <si>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</si>
  <si>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</si>
  <si>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</si>
  <si>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</si>
  <si>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</si>
  <si>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</si>
  <si>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</si>
  <si>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</si>
  <si>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</si>
  <si>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</si>
  <si>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</si>
  <si>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</si>
  <si>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</si>
  <si>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</si>
  <si>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</si>
  <si>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</si>
  <si>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</si>
  <si>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</si>
  <si>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</si>
  <si>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</si>
  <si>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</si>
  <si>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</si>
  <si>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</si>
  <si>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</si>
  <si>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</si>
  <si>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</si>
  <si>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</si>
  <si>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</si>
  <si>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</si>
  <si>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</si>
  <si>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</si>
  <si>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</si>
  <si>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</si>
  <si>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</si>
  <si>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</si>
  <si>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</si>
  <si>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</si>
  <si>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</si>
  <si>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</si>
  <si>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</si>
  <si>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</si>
  <si>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</si>
  <si>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</si>
  <si>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</si>
  <si>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</si>
  <si>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</si>
  <si>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</si>
  <si>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</si>
  <si>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</si>
  <si>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</si>
  <si>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</si>
  <si>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</si>
  <si>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</si>
  <si>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</si>
  <si>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</si>
  <si>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</si>
  <si>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</si>
  <si>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</si>
  <si>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</si>
  <si>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</si>
  <si>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</si>
  <si>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</si>
  <si>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</si>
  <si>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</si>
  <si>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</si>
  <si>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</si>
  <si>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</si>
  <si>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</si>
  <si>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</si>
  <si>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</si>
  <si>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</si>
  <si>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</si>
  <si>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</si>
  <si>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</si>
  <si>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</si>
  <si>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</si>
  <si>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</si>
  <si>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</si>
  <si>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</si>
  <si>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</si>
  <si>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</si>
  <si>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</si>
  <si>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</si>
  <si>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</si>
  <si>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</si>
  <si>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</si>
  <si>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</si>
  <si>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</si>
  <si>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</si>
  <si>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</si>
  <si>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</si>
  <si>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</si>
  <si>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</si>
  <si>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</si>
  <si>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</si>
  <si>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</si>
  <si>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</si>
  <si>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</si>
  <si>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</si>
  <si>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</si>
  <si>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</si>
  <si>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</si>
  <si>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</si>
  <si>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</si>
  <si>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</si>
  <si>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</si>
  <si>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</si>
  <si>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</si>
  <si>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</si>
  <si>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</si>
  <si>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</si>
  <si>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</si>
  <si>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</si>
  <si>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</si>
  <si>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</si>
  <si>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</si>
  <si>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</si>
  <si>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</si>
  <si>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</si>
  <si>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</si>
  <si>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</si>
  <si>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</si>
  <si>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</si>
  <si>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</si>
  <si>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</si>
  <si>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</si>
  <si>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</si>
  <si>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</si>
  <si>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</si>
  <si>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</si>
  <si>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</si>
  <si>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</si>
  <si>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</si>
  <si>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</si>
  <si>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</si>
  <si>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</si>
  <si>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</si>
  <si>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</si>
  <si>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</si>
  <si>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</si>
  <si>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</si>
  <si>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</si>
  <si>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</si>
  <si>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</si>
  <si>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</si>
  <si>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</si>
  <si>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</si>
  <si>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</si>
  <si>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</si>
  <si>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</si>
  <si>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</si>
  <si>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</si>
  <si>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</si>
  <si>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</si>
  <si>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</si>
  <si>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</si>
  <si>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</si>
  <si>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</si>
  <si>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</si>
  <si>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</si>
  <si>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</si>
  <si>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</si>
  <si>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</si>
  <si>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</si>
  <si>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</si>
  <si>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</si>
  <si>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</si>
  <si>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</si>
  <si>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</si>
  <si>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</si>
  <si>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</si>
  <si>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</si>
  <si>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</si>
  <si>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</si>
  <si>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</si>
  <si>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</si>
  <si>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</si>
  <si>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</si>
  <si>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</si>
  <si>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</si>
  <si>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</si>
  <si>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</si>
  <si>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</si>
  <si>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</si>
  <si>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</si>
  <si>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</si>
  <si>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</si>
  <si>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</si>
  <si>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</si>
  <si>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</si>
  <si>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</si>
  <si>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</si>
  <si>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</si>
  <si>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</si>
  <si>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</si>
  <si>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</si>
  <si>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</si>
  <si>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</si>
  <si>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</si>
  <si>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</si>
  <si>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</si>
  <si>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</si>
  <si>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</si>
  <si>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</si>
  <si>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</si>
  <si>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</si>
  <si>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</si>
  <si>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</si>
  <si>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</si>
  <si>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</si>
  <si>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</si>
  <si>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</si>
  <si>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</si>
  <si>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</si>
  <si>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</si>
  <si>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</si>
  <si>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</si>
  <si>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</si>
  <si>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</si>
  <si>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</si>
  <si>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</si>
  <si>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</si>
  <si>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</si>
  <si>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</si>
  <si>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</si>
  <si>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</si>
  <si>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</si>
  <si>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</si>
  <si>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</si>
  <si>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</si>
  <si>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</si>
  <si>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</si>
  <si>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</si>
  <si>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</si>
  <si>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</si>
  <si>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</si>
  <si>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</si>
  <si>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</si>
  <si>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</si>
  <si>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</si>
  <si>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</si>
  <si>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</si>
  <si>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</si>
  <si>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</si>
  <si>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</si>
  <si>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</si>
  <si>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</si>
  <si>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</si>
  <si>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</si>
  <si>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</si>
  <si>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</si>
  <si>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</si>
  <si>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</si>
  <si>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</si>
  <si>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</si>
  <si>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</si>
  <si>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</si>
  <si>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</si>
  <si>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</si>
  <si>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</si>
  <si>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</si>
  <si>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</si>
  <si>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</si>
  <si>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</si>
  <si>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</si>
  <si>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</si>
  <si>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</si>
  <si>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</si>
  <si>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</si>
  <si>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</si>
  <si>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</si>
  <si>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</si>
  <si>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</si>
  <si>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</si>
  <si>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</si>
  <si>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</si>
  <si>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</si>
  <si>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</si>
  <si>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</si>
  <si>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</si>
  <si>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</si>
  <si>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</si>
  <si>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</si>
  <si>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</si>
  <si>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</si>
  <si>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</si>
  <si>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</si>
  <si>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</si>
  <si>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</si>
  <si>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</si>
  <si>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</si>
  <si>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</si>
  <si>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</si>
  <si>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</si>
  <si>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</si>
  <si>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</si>
  <si>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</si>
  <si>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</si>
  <si>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</si>
  <si>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</si>
  <si>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</si>
  <si>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</si>
  <si>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</si>
  <si>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</si>
  <si>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</si>
  <si>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</si>
  <si>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</si>
  <si>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</si>
  <si>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</si>
  <si>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</si>
  <si>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</si>
  <si>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</si>
  <si>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</si>
  <si>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</si>
  <si>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</si>
  <si>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</si>
  <si>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</si>
  <si>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</si>
  <si>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</si>
  <si>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</si>
  <si>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</si>
  <si>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</si>
  <si>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</si>
  <si>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</si>
  <si>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</si>
  <si>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</si>
  <si>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</si>
  <si>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</si>
  <si>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</si>
  <si>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</si>
  <si>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</si>
  <si>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</si>
  <si>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</si>
  <si>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</si>
  <si>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</si>
  <si>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</si>
  <si>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</si>
  <si>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</si>
  <si>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</si>
  <si>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</si>
  <si>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</si>
  <si>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</si>
  <si>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</si>
  <si>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</si>
  <si>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</si>
  <si>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</si>
  <si>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</si>
  <si>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</si>
  <si>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</si>
  <si>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</si>
  <si>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</si>
  <si>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</si>
  <si>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</si>
  <si>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</si>
  <si>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</si>
  <si>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</si>
  <si>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</si>
  <si>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</si>
  <si>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</si>
  <si>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</si>
  <si>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</si>
  <si>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</si>
  <si>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</si>
  <si>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</si>
  <si>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</si>
  <si>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</si>
  <si>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</si>
  <si>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</si>
  <si>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</si>
  <si>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</si>
  <si>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</si>
  <si>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</si>
  <si>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</si>
  <si>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</si>
  <si>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</si>
  <si>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</si>
  <si>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</si>
  <si>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</si>
  <si>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</si>
  <si>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</si>
  <si>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</si>
  <si>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</si>
  <si>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</si>
  <si>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</si>
  <si>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</si>
  <si>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</si>
  <si>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</si>
  <si>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</si>
  <si>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</si>
  <si>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</si>
  <si>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</si>
  <si>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</si>
  <si>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</si>
  <si>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</si>
  <si>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</si>
  <si>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</si>
  <si>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</si>
  <si>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</si>
  <si>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</si>
  <si>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</si>
  <si>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</si>
  <si>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</si>
  <si>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</si>
  <si>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</si>
  <si>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</si>
  <si>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</si>
  <si>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</si>
  <si>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</si>
  <si>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</si>
  <si>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</si>
  <si>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</si>
  <si>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</si>
  <si>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</si>
  <si>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</si>
  <si>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</si>
  <si>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</si>
  <si>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</si>
  <si>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</si>
  <si>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</si>
  <si>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</si>
  <si>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</si>
  <si>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</si>
  <si>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</si>
  <si>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</si>
  <si>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</si>
  <si>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</si>
  <si>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</si>
  <si>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</si>
  <si>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</si>
  <si>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</si>
  <si>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</si>
  <si>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</si>
  <si>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</si>
  <si>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</si>
  <si>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</si>
  <si>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</si>
  <si>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</si>
  <si>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</si>
  <si>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</si>
  <si>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</si>
  <si>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</si>
  <si>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</si>
  <si>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</si>
  <si>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</si>
  <si>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</si>
  <si>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</si>
  <si>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</si>
  <si>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</si>
  <si>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</si>
  <si>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</si>
  <si>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</si>
  <si>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</si>
  <si>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</si>
  <si>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</si>
  <si>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</si>
  <si>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</si>
  <si>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</si>
  <si>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</si>
  <si>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</si>
  <si>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</si>
  <si>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</si>
  <si>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</si>
  <si>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</si>
  <si>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</si>
  <si>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</si>
  <si>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</si>
  <si>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</si>
  <si>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</si>
  <si>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</si>
  <si>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</si>
  <si>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</si>
  <si>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</si>
  <si>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</si>
  <si>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</si>
  <si>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</si>
  <si>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</si>
  <si>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</si>
  <si>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</si>
  <si>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</si>
  <si>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</si>
  <si>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</si>
  <si>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</si>
  <si>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</si>
  <si>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</si>
  <si>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</si>
  <si>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</si>
  <si>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</si>
  <si>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</si>
  <si>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</si>
  <si>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</si>
  <si>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</si>
  <si>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</si>
  <si>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</si>
  <si>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</si>
  <si>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</si>
  <si>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</si>
  <si>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</si>
  <si>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</si>
  <si>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</si>
  <si>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</si>
  <si>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</si>
  <si>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</si>
  <si>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</si>
  <si>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</si>
  <si>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</si>
  <si>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</si>
  <si>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</si>
  <si>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</si>
  <si>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</si>
  <si>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</si>
  <si>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</si>
  <si>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</si>
  <si>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</si>
  <si>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</si>
  <si>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</si>
  <si>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</si>
  <si>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</si>
  <si>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</si>
  <si>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</si>
  <si>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</si>
  <si>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</si>
  <si>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</si>
  <si>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</si>
  <si>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</si>
  <si>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</si>
  <si>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</si>
  <si>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</si>
  <si>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</si>
  <si>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</si>
  <si>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</si>
  <si>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</si>
  <si>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</si>
  <si>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</si>
  <si>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</si>
  <si>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</si>
  <si>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</si>
  <si>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</si>
  <si>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</si>
  <si>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</si>
  <si>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</si>
  <si>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</si>
  <si>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</si>
  <si>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</si>
  <si>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</si>
  <si>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</si>
  <si>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</si>
  <si>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</si>
  <si>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</si>
  <si>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</si>
  <si>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</si>
  <si>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</si>
  <si>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</si>
  <si>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</si>
  <si>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</si>
  <si>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</si>
  <si>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</si>
  <si>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</si>
  <si>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</si>
  <si>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</si>
  <si>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</si>
  <si>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</si>
  <si>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</si>
  <si>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</si>
  <si>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</si>
  <si>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</si>
  <si>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</si>
  <si>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</si>
  <si>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</si>
  <si>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</si>
  <si>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</si>
  <si>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</si>
  <si>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</si>
  <si>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</si>
  <si>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</si>
  <si>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</si>
  <si>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</si>
  <si>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</si>
  <si>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</si>
  <si>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</si>
  <si>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</si>
  <si>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</si>
  <si>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</si>
  <si>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</si>
  <si>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</si>
  <si>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</si>
  <si>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</si>
  <si>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</si>
  <si>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</si>
  <si>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</si>
  <si>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</si>
  <si>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</si>
  <si>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</si>
  <si>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</si>
  <si>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</si>
  <si>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</si>
  <si>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</si>
  <si>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</si>
  <si>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</si>
  <si>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</si>
  <si>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</si>
  <si>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</si>
  <si>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</si>
  <si>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</si>
  <si>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</si>
  <si>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</si>
  <si>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</si>
  <si>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</si>
  <si>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</si>
  <si>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</si>
  <si>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</si>
  <si>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</si>
  <si>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</si>
  <si>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</si>
  <si>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</si>
  <si>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</si>
  <si>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</si>
  <si>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</si>
  <si>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</si>
  <si>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</si>
  <si>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</si>
  <si>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</si>
  <si>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</si>
  <si>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</si>
  <si>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</si>
  <si>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</si>
  <si>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</si>
  <si>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</si>
  <si>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</si>
  <si>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</si>
  <si>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</si>
  <si>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</si>
  <si>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</si>
  <si>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</si>
  <si>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</si>
  <si>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</si>
  <si>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</si>
  <si>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</si>
  <si>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</si>
  <si>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</si>
  <si>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</si>
  <si>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</si>
  <si>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</si>
  <si>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</si>
  <si>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</si>
  <si>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</si>
  <si>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</si>
  <si>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</si>
  <si>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</si>
  <si>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</si>
  <si>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</si>
  <si>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</si>
  <si>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</si>
  <si>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</si>
  <si>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</si>
  <si>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</si>
  <si>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</si>
  <si>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</si>
  <si>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</si>
  <si>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</si>
  <si>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</si>
  <si>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</si>
  <si>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</si>
  <si>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</si>
  <si>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</si>
  <si>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</si>
  <si>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</si>
  <si>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</si>
  <si>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</si>
  <si>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</si>
  <si>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</si>
  <si>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</si>
  <si>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</si>
  <si>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</si>
  <si>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</si>
  <si>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</si>
  <si>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</si>
  <si>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</si>
  <si>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</si>
  <si>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</si>
  <si>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</si>
  <si>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</si>
  <si>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</si>
  <si>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</si>
  <si>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</si>
  <si>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</si>
  <si>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</si>
  <si>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</si>
  <si>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</si>
  <si>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</si>
  <si>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</si>
  <si>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</si>
  <si>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</si>
  <si>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</si>
  <si>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</si>
  <si>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</si>
  <si>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</si>
  <si>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</si>
  <si>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</si>
  <si>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</si>
  <si>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</si>
  <si>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</si>
  <si>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</si>
  <si>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</si>
  <si>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</si>
  <si>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</si>
  <si>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</si>
  <si>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</si>
  <si>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</si>
  <si>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</si>
  <si>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</si>
  <si>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</si>
  <si>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</si>
  <si>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</si>
  <si>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</si>
  <si>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</si>
  <si>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</si>
  <si>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</si>
  <si>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</si>
  <si>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</si>
  <si>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</si>
  <si>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</si>
  <si>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</si>
  <si>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</si>
  <si>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</si>
  <si>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</si>
  <si>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</si>
  <si>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</si>
  <si>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</si>
  <si>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</si>
  <si>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</si>
  <si>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</si>
  <si>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</si>
  <si>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</si>
  <si>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</si>
  <si>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</si>
  <si>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</si>
  <si>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</si>
  <si>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</si>
  <si>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</si>
  <si>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</si>
  <si>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</si>
  <si>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</si>
  <si>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</si>
  <si>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</si>
  <si>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</si>
  <si>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</si>
  <si>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</si>
  <si>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</si>
  <si>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</si>
  <si>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</si>
  <si>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</si>
  <si>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</si>
  <si>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</si>
  <si>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</si>
  <si>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</si>
  <si>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</si>
  <si>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</si>
  <si>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</si>
  <si>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</si>
  <si>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</si>
  <si>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</si>
  <si>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</si>
  <si>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</si>
  <si>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</si>
  <si>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</si>
  <si>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</si>
  <si>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</si>
  <si>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</si>
  <si>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</si>
  <si>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</si>
  <si>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</si>
  <si>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</si>
  <si>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</si>
  <si>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</si>
  <si>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</si>
  <si>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</si>
  <si>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</si>
  <si>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</si>
  <si>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</si>
  <si>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</si>
  <si>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</si>
  <si>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</si>
  <si>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</si>
  <si>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</si>
  <si>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</si>
  <si>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</si>
  <si>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</si>
  <si>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</si>
  <si>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</si>
  <si>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</si>
  <si>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</si>
  <si>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</si>
  <si>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</si>
  <si>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</si>
  <si>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</si>
  <si>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</si>
  <si>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</si>
  <si>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</si>
  <si>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</si>
  <si>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</si>
  <si>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</si>
  <si>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</si>
  <si>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</si>
  <si>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</si>
  <si>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</si>
  <si>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</si>
  <si>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</si>
  <si>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</si>
  <si>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</si>
  <si>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</si>
  <si>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</si>
  <si>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</si>
  <si>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</si>
  <si>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</si>
  <si>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</si>
  <si>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</si>
  <si>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</si>
  <si>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</si>
  <si>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</si>
  <si>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</si>
  <si>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</si>
  <si>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</si>
  <si>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</si>
  <si>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</si>
  <si>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</si>
  <si>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</si>
  <si>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</si>
  <si>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</si>
  <si>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</si>
  <si>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</si>
  <si>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</si>
  <si>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</si>
  <si>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</si>
  <si>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</si>
  <si>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</si>
  <si>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</si>
  <si>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</si>
  <si>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</si>
  <si>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</si>
  <si>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</si>
  <si>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</si>
  <si>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</si>
  <si>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</si>
  <si>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</si>
  <si>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</si>
  <si>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</si>
  <si>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</si>
  <si>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</si>
  <si>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</si>
  <si>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</si>
  <si>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</si>
  <si>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</si>
  <si>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</si>
  <si>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</si>
  <si>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</si>
  <si>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</si>
  <si>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</si>
  <si>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</si>
  <si>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</si>
  <si>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</si>
  <si>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</si>
  <si>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</si>
  <si>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</si>
  <si>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</si>
  <si>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</si>
  <si>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</si>
  <si>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</si>
  <si>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</si>
  <si>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</si>
  <si>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</si>
  <si>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</si>
  <si>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</si>
  <si>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</si>
  <si>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</si>
  <si>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</si>
  <si>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</si>
  <si>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</si>
  <si>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</si>
  <si>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</si>
  <si>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</si>
  <si>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</si>
  <si>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</si>
  <si>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</si>
  <si>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</si>
  <si>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</si>
  <si>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</si>
  <si>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</si>
  <si>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</si>
  <si>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</si>
  <si>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</si>
  <si>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</si>
  <si>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</si>
  <si>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</si>
  <si>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</si>
  <si>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</si>
  <si>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</si>
  <si>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</si>
  <si>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</si>
  <si>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</si>
  <si>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</si>
  <si>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</si>
  <si>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</si>
  <si>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</si>
  <si>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</si>
  <si>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</si>
  <si>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</si>
  <si>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</si>
  <si>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</si>
  <si>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</si>
  <si>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</si>
  <si>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</si>
  <si>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</si>
  <si>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</si>
  <si>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</si>
  <si>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</si>
  <si>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</si>
  <si>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</si>
  <si>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</si>
  <si>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</si>
  <si>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</si>
  <si>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</si>
  <si>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</si>
  <si>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</si>
  <si>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</si>
  <si>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</si>
  <si>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</si>
  <si>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</si>
  <si>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</si>
  <si>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</si>
  <si>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</si>
  <si>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</si>
  <si>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</si>
  <si>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</si>
  <si>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</si>
  <si>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</si>
  <si>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</si>
  <si>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</si>
  <si>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</si>
  <si>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</si>
  <si>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</si>
  <si>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</si>
  <si>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</si>
  <si>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</si>
  <si>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</si>
  <si>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</si>
  <si>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</si>
  <si>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</si>
  <si>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</si>
  <si>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</si>
  <si>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</si>
  <si>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</si>
  <si>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</si>
  <si>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</si>
  <si>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</si>
  <si>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</si>
  <si>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</si>
  <si>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</si>
  <si>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</si>
  <si>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</si>
  <si>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</si>
  <si>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</si>
  <si>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</si>
  <si>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</si>
  <si>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</si>
  <si>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</si>
  <si>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</si>
  <si>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</si>
  <si>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</si>
  <si>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</si>
  <si>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</si>
  <si>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</si>
  <si>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</si>
  <si>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</si>
  <si>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</si>
  <si>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</si>
  <si>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</si>
  <si>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</si>
  <si>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</si>
  <si>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</si>
  <si>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</si>
  <si>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</si>
  <si>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</si>
  <si>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</si>
  <si>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</si>
  <si>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</si>
  <si>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</si>
  <si>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</si>
  <si>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</si>
  <si>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</si>
  <si>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</si>
  <si>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</si>
  <si>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</si>
  <si>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</si>
  <si>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</si>
  <si>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</si>
  <si>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</si>
  <si>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</si>
  <si>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</si>
  <si>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</si>
  <si>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</si>
  <si>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</si>
  <si>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</si>
  <si>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</si>
  <si>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</si>
  <si>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</si>
  <si>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</si>
  <si>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</si>
  <si>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</si>
  <si>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</si>
  <si>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</si>
  <si>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</si>
  <si>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</si>
  <si>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</si>
  <si>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</si>
  <si>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</si>
  <si>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</si>
  <si>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</si>
  <si>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</si>
  <si>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</si>
  <si>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</si>
  <si>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</si>
  <si>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</si>
  <si>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</si>
  <si>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</si>
  <si>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</si>
  <si>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</si>
  <si>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</si>
  <si>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</si>
  <si>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</si>
  <si>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</si>
  <si>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</si>
  <si>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</si>
  <si>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</si>
  <si>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</si>
  <si>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</si>
  <si>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</si>
  <si>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</si>
  <si>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</si>
  <si>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</si>
  <si>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</si>
  <si>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</si>
  <si>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</si>
  <si>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</si>
  <si>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</si>
  <si>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</si>
  <si>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</si>
  <si>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</si>
  <si>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</si>
  <si>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</si>
  <si>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</si>
  <si>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</si>
  <si>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</si>
  <si>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</si>
  <si>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</si>
  <si>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</si>
  <si>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</si>
  <si>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</si>
  <si>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</si>
  <si>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</si>
  <si>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</si>
  <si>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</si>
  <si>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</si>
  <si>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</si>
  <si>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</si>
  <si>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</si>
  <si>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</si>
  <si>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</si>
  <si>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</si>
  <si>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</si>
  <si>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</si>
  <si>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</si>
  <si>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</si>
  <si>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</si>
  <si>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</si>
  <si>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</si>
  <si>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</si>
  <si>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</si>
  <si>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</si>
  <si>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</si>
  <si>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</si>
  <si>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</si>
  <si>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</si>
  <si>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</si>
  <si>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</si>
  <si>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</si>
  <si>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</si>
  <si>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</si>
  <si>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</si>
  <si>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</si>
  <si>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</si>
  <si>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</si>
  <si>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</si>
  <si>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</si>
  <si>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</si>
  <si>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</si>
  <si>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</si>
  <si>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</si>
  <si>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</si>
  <si>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</si>
  <si>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</si>
  <si>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</si>
  <si>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</si>
  <si>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</si>
  <si>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</si>
  <si>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</si>
  <si>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</si>
  <si>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</si>
  <si>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</si>
  <si>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</si>
  <si>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</si>
  <si>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</si>
  <si>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</si>
  <si>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</si>
  <si>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</si>
  <si>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</si>
  <si>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</si>
  <si>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</si>
  <si>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</si>
  <si>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</si>
  <si>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</si>
  <si>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</si>
  <si>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</si>
  <si>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</si>
  <si>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</si>
  <si>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</si>
  <si>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</si>
  <si>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</si>
  <si>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</si>
  <si>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</si>
  <si>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</si>
  <si>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</si>
  <si>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</si>
  <si>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</si>
  <si>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</si>
  <si>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</si>
  <si>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</si>
  <si>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</si>
  <si>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</si>
  <si>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</si>
  <si>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</si>
  <si>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</si>
  <si>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</si>
  <si>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</si>
  <si>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</si>
  <si>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</si>
  <si>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</si>
  <si>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</si>
  <si>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</si>
  <si>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</si>
  <si>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</si>
  <si>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</si>
  <si>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</si>
  <si>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</si>
  <si>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</si>
  <si>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</si>
  <si>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</si>
  <si>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</si>
  <si>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</si>
  <si>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</si>
  <si>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</si>
  <si>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</si>
  <si>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</si>
  <si>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</si>
  <si>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</si>
  <si>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</si>
  <si>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</si>
  <si>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</si>
  <si>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</si>
  <si>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</si>
  <si>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</si>
  <si>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</si>
  <si>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</si>
  <si>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</si>
  <si>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</si>
  <si>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</si>
  <si>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</si>
  <si>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</si>
  <si>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</si>
  <si>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</si>
  <si>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</si>
  <si>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</si>
  <si>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</si>
  <si>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</si>
  <si>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</si>
  <si>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</si>
  <si>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</si>
  <si>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</si>
  <si>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</si>
  <si>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</si>
  <si>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</si>
  <si>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</si>
  <si>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</si>
  <si>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</si>
  <si>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</si>
  <si>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</si>
  <si>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</si>
  <si>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</si>
  <si>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</si>
  <si>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</si>
  <si>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</si>
  <si>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</si>
  <si>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</si>
  <si>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</si>
  <si>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</si>
  <si>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</si>
  <si>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</si>
  <si>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</si>
  <si>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</si>
  <si>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</si>
  <si>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</si>
  <si>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</si>
  <si>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</si>
  <si>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</si>
  <si>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</si>
  <si>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</si>
  <si>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</si>
  <si>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</si>
  <si>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</si>
  <si>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</si>
  <si>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</si>
  <si>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</si>
  <si>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</si>
  <si>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</si>
  <si>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</si>
  <si>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</si>
  <si>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</si>
  <si>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</si>
  <si>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</si>
  <si>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</si>
  <si>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</si>
  <si>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</si>
  <si>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</si>
  <si>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</si>
  <si>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</si>
  <si>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</si>
  <si>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</si>
  <si>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</si>
  <si>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</si>
  <si>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</si>
  <si>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</si>
  <si>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</si>
  <si>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</si>
  <si>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</si>
  <si>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</si>
  <si>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</si>
  <si>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</si>
  <si>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</si>
  <si>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</si>
  <si>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</si>
  <si>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</si>
  <si>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</si>
  <si>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</si>
  <si>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</si>
  <si>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</si>
  <si>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</si>
  <si>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</si>
  <si>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</si>
  <si>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</si>
  <si>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</si>
  <si>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</si>
  <si>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</si>
  <si>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</si>
  <si>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</si>
  <si>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</si>
  <si>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</si>
  <si>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</si>
  <si>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</si>
  <si>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</si>
  <si>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</si>
  <si>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</si>
  <si>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</si>
  <si>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</si>
  <si>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</si>
  <si>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</si>
  <si>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</si>
  <si>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</si>
  <si>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</si>
  <si>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</si>
  <si>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</si>
  <si>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</si>
  <si>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</si>
  <si>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</si>
  <si>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</si>
  <si>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</si>
  <si>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</si>
  <si>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</si>
  <si>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</si>
  <si>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</si>
  <si>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</si>
  <si>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</si>
  <si>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</si>
  <si>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</si>
  <si>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</si>
  <si>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</si>
  <si>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</si>
  <si>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</si>
  <si>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</si>
  <si>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</si>
  <si>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</si>
  <si>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</si>
  <si>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</si>
  <si>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</si>
  <si>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</si>
  <si>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</si>
  <si>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</si>
  <si>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</si>
  <si>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</si>
  <si>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</si>
  <si>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</si>
  <si>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</si>
  <si>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</si>
  <si>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</si>
  <si>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</si>
  <si>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</si>
  <si>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</si>
  <si>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</si>
  <si>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</si>
  <si>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</si>
  <si>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</si>
  <si>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</si>
  <si>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</si>
  <si>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</si>
  <si>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</si>
  <si>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</si>
  <si>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</si>
  <si>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</si>
  <si>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</si>
  <si>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</si>
  <si>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</si>
  <si>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</si>
  <si>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</si>
  <si>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</si>
  <si>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</si>
  <si>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</si>
  <si>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</si>
  <si>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</si>
  <si>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</si>
  <si>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</si>
  <si>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</si>
  <si>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</si>
  <si>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</si>
  <si>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</si>
  <si>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</si>
  <si>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</si>
  <si>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</si>
  <si>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</si>
  <si>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</si>
  <si>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</si>
  <si>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</si>
  <si>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</si>
  <si>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</si>
  <si>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</si>
  <si>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</si>
  <si>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</si>
  <si>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</si>
  <si>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</si>
  <si>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</si>
  <si>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</si>
  <si>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</si>
  <si>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</si>
  <si>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</si>
  <si>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</si>
  <si>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</si>
  <si>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</si>
  <si>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</si>
  <si>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</si>
  <si>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</si>
  <si>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</si>
  <si>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</si>
  <si>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</si>
  <si>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</si>
  <si>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</si>
  <si>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</si>
  <si>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</si>
  <si>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</si>
  <si>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</si>
  <si>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</si>
  <si>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</si>
  <si>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</si>
  <si>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</si>
  <si>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</si>
  <si>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</si>
  <si>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</si>
  <si>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</si>
  <si>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</si>
  <si>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</si>
  <si>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</si>
  <si>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</si>
  <si>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</si>
  <si>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</si>
  <si>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</si>
  <si>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</si>
  <si>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</si>
  <si>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</si>
  <si>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</si>
  <si>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</si>
  <si>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</si>
  <si>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</si>
  <si>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</si>
  <si>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</si>
  <si>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</si>
  <si>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</si>
  <si>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</si>
  <si>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</si>
  <si>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</si>
  <si>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</si>
  <si>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</si>
  <si>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</si>
  <si>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</si>
  <si>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</si>
  <si>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</si>
  <si>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</si>
  <si>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</si>
  <si>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</si>
  <si>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</si>
  <si>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</si>
  <si>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</si>
  <si>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</si>
  <si>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</si>
  <si>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</si>
  <si>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</si>
  <si>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</si>
  <si>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</si>
  <si>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</si>
  <si>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</si>
  <si>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</si>
  <si>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</si>
  <si>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</si>
  <si>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</si>
  <si>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</si>
  <si>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</si>
  <si>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</si>
  <si>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</si>
  <si>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</si>
  <si>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</si>
  <si>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</si>
  <si>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</si>
  <si>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</si>
  <si>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</si>
  <si>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</si>
  <si>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</si>
  <si>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</si>
  <si>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</si>
  <si>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</si>
  <si>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</si>
  <si>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</si>
  <si>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</si>
  <si>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</si>
  <si>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</si>
  <si>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</si>
  <si>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</si>
  <si>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</si>
  <si>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</si>
  <si>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</si>
  <si>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</si>
  <si>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</si>
  <si>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</si>
  <si>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</si>
  <si>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</si>
  <si>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</si>
  <si>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</si>
  <si>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</si>
  <si>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</si>
  <si>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</si>
  <si>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</si>
  <si>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</si>
  <si>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</si>
  <si>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</si>
  <si>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</si>
  <si>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</si>
  <si>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</si>
  <si>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</si>
  <si>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</si>
  <si>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</si>
  <si>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</si>
  <si>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</si>
  <si>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</si>
  <si>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</si>
  <si>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</si>
  <si>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</si>
  <si>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</si>
  <si>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</si>
  <si>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</si>
  <si>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</si>
  <si>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</si>
  <si>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</si>
  <si>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</si>
  <si>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</si>
  <si>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</si>
  <si>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</si>
  <si>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</si>
  <si>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</si>
  <si>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</si>
  <si>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</si>
  <si>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</si>
  <si>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</si>
  <si>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</si>
  <si>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</si>
  <si>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</si>
  <si>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</si>
  <si>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</si>
  <si>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</si>
  <si>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</si>
  <si>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</si>
  <si>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</si>
  <si>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</si>
  <si>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</si>
  <si>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</si>
  <si>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</si>
  <si>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</si>
  <si>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</si>
  <si>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</si>
  <si>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</si>
  <si>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</si>
  <si>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</si>
  <si>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</si>
  <si>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</si>
  <si>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</si>
  <si>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</si>
  <si>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</si>
  <si>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</si>
  <si>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</si>
  <si>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</si>
  <si>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</si>
  <si>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</si>
  <si>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</si>
  <si>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</si>
  <si>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</si>
  <si>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</si>
  <si>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</si>
  <si>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</si>
  <si>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</si>
  <si>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</si>
  <si>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</si>
  <si>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</si>
  <si>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</si>
  <si>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</si>
  <si>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</si>
  <si>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</si>
  <si>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</si>
  <si>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</si>
  <si>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</si>
  <si>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</si>
  <si>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</si>
  <si>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</si>
  <si>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</si>
  <si>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</si>
  <si>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</si>
  <si>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</si>
  <si>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</si>
  <si>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</si>
  <si>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</si>
  <si>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</si>
  <si>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</si>
  <si>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</si>
  <si>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</si>
  <si>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</si>
  <si>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</si>
  <si>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</si>
  <si>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</si>
  <si>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</si>
  <si>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</si>
  <si>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</si>
  <si>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</si>
  <si>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</si>
  <si>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</si>
  <si>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</si>
  <si>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</si>
  <si>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</si>
  <si>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</si>
  <si>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</si>
  <si>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</si>
  <si>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</si>
  <si>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</si>
  <si>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</si>
  <si>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</si>
  <si>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</si>
  <si>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</si>
  <si>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</si>
  <si>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</si>
  <si>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</si>
  <si>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</si>
  <si>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</si>
  <si>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</si>
  <si>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</si>
  <si>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</si>
  <si>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</si>
  <si>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</si>
  <si>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</si>
  <si>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</si>
  <si>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</si>
  <si>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</si>
  <si>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</si>
  <si>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</si>
  <si>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</si>
  <si>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</si>
  <si>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</si>
  <si>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</si>
  <si>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</si>
  <si>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</si>
  <si>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</si>
  <si>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</si>
  <si>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</si>
  <si>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</si>
  <si>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</si>
  <si>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</si>
  <si>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</si>
  <si>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</si>
  <si>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</si>
  <si>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</si>
  <si>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</si>
  <si>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</si>
  <si>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</si>
  <si>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</si>
  <si>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</si>
  <si>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</si>
  <si>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</si>
  <si>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</si>
  <si>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</si>
  <si>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</si>
  <si>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</si>
  <si>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</si>
  <si>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</si>
  <si>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</si>
  <si>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</si>
  <si>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</si>
  <si>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</si>
  <si>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</si>
  <si>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</si>
  <si>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</si>
  <si>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</si>
  <si>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</si>
  <si>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</si>
  <si>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</si>
  <si>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</si>
  <si>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</si>
  <si>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</si>
  <si>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</si>
  <si>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</si>
  <si>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</si>
  <si>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</si>
  <si>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</si>
  <si>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</si>
  <si>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</si>
  <si>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</si>
  <si>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</si>
  <si>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</si>
  <si>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</si>
  <si>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</si>
  <si>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</si>
  <si>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</si>
  <si>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</si>
  <si>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</si>
  <si>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</si>
  <si>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</si>
  <si>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</si>
  <si>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</si>
  <si>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</si>
  <si>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</si>
  <si>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</si>
  <si>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</si>
  <si>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</si>
  <si>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</si>
  <si>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</si>
  <si>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</si>
  <si>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</si>
  <si>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</si>
  <si>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</si>
  <si>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</si>
  <si>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</si>
  <si>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</si>
  <si>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</si>
  <si>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</si>
  <si>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</si>
  <si>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</si>
  <si>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</si>
  <si>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</si>
  <si>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</si>
  <si>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</si>
  <si>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</si>
  <si>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</si>
  <si>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</si>
  <si>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</si>
  <si>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</si>
  <si>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</si>
  <si>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</si>
  <si>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</si>
  <si>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</si>
  <si>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</si>
  <si>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</si>
  <si>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</si>
  <si>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</si>
  <si>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</si>
  <si>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</si>
  <si>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</si>
  <si>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</si>
  <si>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</si>
  <si>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</si>
  <si>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</si>
  <si>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</si>
  <si>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</si>
  <si>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</si>
  <si>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</si>
  <si>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</si>
  <si>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</si>
  <si>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</si>
  <si>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</si>
  <si>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</si>
  <si>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</si>
  <si>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</si>
  <si>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</si>
  <si>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</si>
  <si>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</si>
  <si>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</si>
  <si>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</si>
  <si>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</si>
  <si>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</si>
  <si>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</si>
  <si>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</si>
  <si>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</si>
  <si>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</si>
  <si>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</si>
  <si>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</si>
  <si>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</si>
  <si>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</si>
  <si>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</si>
  <si>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</si>
  <si>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</si>
  <si>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</si>
  <si>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</si>
  <si>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</si>
  <si>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</si>
  <si>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</si>
  <si>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</si>
  <si>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</si>
  <si>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</si>
  <si>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</si>
  <si>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</si>
  <si>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</si>
  <si>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</si>
  <si>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</si>
  <si>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</si>
  <si>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</si>
  <si>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</si>
  <si>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</si>
  <si>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</si>
  <si>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</si>
  <si>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</si>
  <si>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</si>
  <si>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</si>
  <si>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</si>
  <si>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</si>
  <si>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</si>
  <si>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</si>
  <si>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</si>
  <si>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</si>
  <si>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</si>
  <si>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</si>
  <si>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</si>
  <si>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</si>
  <si>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</si>
  <si>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</si>
  <si>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</si>
  <si>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</si>
  <si>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</si>
  <si>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</si>
  <si>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</si>
  <si>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</si>
  <si>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</si>
  <si>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</si>
  <si>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</si>
  <si>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</si>
  <si>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</si>
  <si>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</si>
  <si>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</si>
  <si>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</si>
  <si>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</si>
  <si>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</si>
  <si>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</si>
  <si>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</si>
  <si>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</si>
  <si>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</si>
  <si>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</si>
  <si>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</si>
  <si>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</si>
  <si>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</si>
  <si>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</si>
  <si>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</si>
  <si>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</si>
  <si>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</si>
  <si>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</si>
  <si>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</si>
  <si>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</si>
  <si>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</si>
  <si>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</si>
  <si>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</si>
  <si>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</si>
  <si>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</si>
  <si>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</si>
  <si>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</si>
  <si>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</si>
  <si>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</si>
  <si>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</si>
  <si>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</si>
  <si>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</si>
  <si>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</si>
  <si>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</si>
  <si>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</si>
  <si>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</si>
  <si>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</si>
  <si>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</si>
  <si>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</si>
  <si>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</si>
  <si>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</si>
  <si>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</si>
  <si>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</si>
  <si>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</si>
  <si>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</si>
  <si>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</si>
  <si>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</si>
  <si>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</si>
  <si>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</si>
  <si>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</si>
  <si>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</si>
  <si>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</si>
  <si>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</si>
  <si>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</si>
  <si>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</si>
  <si>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</si>
  <si>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</si>
  <si>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</si>
  <si>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</si>
  <si>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</si>
  <si>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</si>
  <si>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</si>
  <si>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</si>
  <si>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</si>
  <si>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</si>
  <si>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</si>
  <si>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</si>
  <si>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</si>
  <si>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</si>
  <si>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</si>
  <si>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</si>
  <si>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</si>
  <si>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</si>
  <si>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</si>
  <si>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</si>
  <si>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</si>
  <si>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</si>
  <si>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</si>
  <si>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</si>
  <si>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</si>
  <si>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</si>
  <si>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</si>
  <si>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</si>
  <si>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</si>
  <si>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</si>
  <si>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</si>
  <si>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</si>
  <si>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</si>
  <si>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</si>
  <si>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</si>
  <si>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</si>
  <si>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</si>
  <si>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</si>
  <si>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</si>
  <si>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</si>
  <si>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</si>
  <si>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</si>
  <si>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</si>
  <si>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</si>
  <si>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</si>
  <si>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</si>
  <si>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</si>
  <si>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</si>
  <si>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</si>
  <si>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</si>
  <si>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</si>
  <si>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</si>
  <si>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</si>
  <si>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</si>
  <si>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</si>
  <si>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</si>
  <si>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</si>
  <si>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</si>
  <si>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</si>
  <si>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</si>
  <si>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</si>
  <si>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</si>
  <si>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</si>
  <si>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</si>
  <si>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</si>
  <si>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</si>
  <si>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</si>
  <si>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</si>
  <si>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</si>
  <si>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</si>
  <si>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</si>
  <si>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</si>
  <si>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</si>
  <si>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</si>
  <si>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</si>
  <si>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</si>
  <si>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</si>
  <si>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</si>
  <si>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</si>
  <si>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</si>
  <si>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</si>
  <si>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</si>
  <si>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</si>
  <si>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</si>
  <si>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</si>
  <si>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</si>
  <si>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</si>
  <si>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</si>
  <si>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</si>
  <si>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</si>
  <si>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</si>
  <si>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</si>
  <si>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</si>
  <si>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</si>
  <si>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</si>
  <si>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</si>
  <si>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</si>
  <si>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</si>
  <si>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</si>
  <si>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</si>
  <si>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</si>
  <si>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</si>
  <si>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</si>
  <si>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</si>
  <si>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</si>
  <si>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</si>
  <si>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</si>
  <si>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</si>
  <si>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</si>
  <si>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</si>
  <si>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</si>
  <si>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</si>
  <si>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</si>
  <si>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</si>
  <si>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</si>
  <si>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</si>
  <si>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</si>
  <si>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</si>
  <si>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</si>
  <si>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</si>
  <si>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</si>
  <si>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</si>
  <si>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</si>
  <si>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</si>
  <si>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</si>
  <si>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</si>
  <si>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</si>
  <si>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</si>
  <si>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</si>
  <si>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</si>
  <si>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</si>
  <si>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</si>
  <si>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</si>
  <si>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</si>
  <si>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</si>
  <si>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</si>
  <si>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</si>
  <si>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</si>
  <si>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</si>
  <si>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</si>
  <si>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</si>
  <si>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</si>
  <si>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</si>
  <si>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</si>
  <si>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</si>
  <si>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</si>
  <si>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</si>
  <si>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</si>
  <si>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</si>
  <si>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</si>
  <si>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</si>
  <si>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</si>
  <si>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</si>
  <si>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</si>
  <si>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</si>
  <si>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</si>
  <si>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</si>
  <si>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</si>
  <si>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</si>
  <si>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</si>
  <si>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</si>
  <si>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</si>
  <si>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</si>
  <si>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</si>
  <si>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</si>
  <si>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</si>
  <si>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</si>
  <si>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</si>
  <si>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</si>
  <si>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</si>
  <si>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</si>
  <si>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</si>
  <si>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</si>
  <si>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</si>
  <si>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</si>
  <si>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</si>
  <si>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</si>
  <si>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</si>
  <si>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</si>
  <si>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</si>
  <si>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</si>
  <si>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</si>
  <si>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</si>
  <si>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</si>
  <si>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</si>
  <si>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</si>
  <si>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</si>
  <si>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</si>
  <si>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</si>
  <si>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</si>
  <si>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</si>
  <si>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</si>
  <si>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</si>
  <si>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</si>
  <si>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</si>
  <si>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</si>
  <si>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</si>
  <si>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</si>
  <si>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</si>
  <si>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</si>
  <si>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</si>
  <si>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</si>
  <si>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</si>
  <si>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</si>
  <si>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</si>
  <si>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</si>
  <si>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</si>
  <si>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</si>
  <si>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</si>
  <si>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</si>
  <si>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</si>
  <si>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</si>
  <si>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</si>
  <si>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</si>
  <si>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</si>
  <si>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</si>
  <si>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</si>
  <si>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</si>
  <si>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</si>
  <si>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</si>
  <si>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</si>
  <si>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</si>
  <si>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</si>
  <si>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</si>
  <si>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</si>
  <si>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</si>
  <si>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</si>
  <si>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</si>
  <si>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</si>
  <si>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</si>
  <si>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</si>
  <si>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</si>
  <si>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</si>
  <si>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</si>
  <si>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</si>
  <si>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</si>
  <si>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</si>
  <si>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</si>
  <si>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</si>
  <si>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</si>
  <si>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</si>
  <si>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</si>
  <si>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</si>
  <si>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</si>
  <si>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</si>
  <si>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</si>
  <si>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</si>
  <si>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</si>
  <si>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</si>
  <si>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</si>
  <si>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</si>
  <si>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</si>
  <si>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</si>
  <si>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</si>
  <si>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</si>
  <si>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</si>
  <si>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</si>
  <si>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</si>
  <si>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</si>
  <si>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</si>
  <si>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</si>
  <si>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</si>
  <si>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</si>
  <si>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</si>
  <si>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</si>
  <si>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</si>
  <si>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</si>
  <si>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</si>
  <si>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</si>
  <si>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</si>
  <si>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</si>
  <si>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</si>
  <si>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</si>
  <si>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</si>
  <si>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</si>
  <si>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</si>
  <si>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</si>
  <si>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</si>
  <si>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</si>
  <si>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</si>
  <si>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</si>
  <si>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</si>
  <si>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</si>
  <si>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</si>
  <si>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</si>
  <si>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</si>
  <si>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</si>
  <si>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</si>
  <si>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</si>
  <si>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</si>
  <si>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</si>
  <si>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</si>
  <si>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</si>
  <si>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</si>
  <si>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</si>
  <si>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</si>
  <si>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</si>
  <si>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</si>
  <si>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</si>
  <si>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</si>
  <si>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</si>
  <si>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</si>
  <si>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</si>
  <si>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</si>
  <si>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</si>
  <si>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</si>
  <si>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</si>
  <si>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</si>
  <si>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</si>
  <si>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</si>
  <si>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</si>
  <si>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</si>
  <si>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</si>
  <si>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</si>
  <si>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</si>
  <si>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</si>
  <si>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</si>
  <si>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</si>
  <si>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</si>
  <si>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</si>
  <si>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</si>
  <si>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</si>
  <si>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</si>
  <si>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</si>
  <si>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</si>
  <si>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</si>
  <si>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</si>
  <si>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</si>
  <si>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</si>
  <si>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</si>
  <si>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</si>
  <si>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</si>
  <si>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</si>
  <si>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</si>
  <si>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</si>
  <si>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</si>
  <si>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</si>
  <si>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</si>
  <si>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</si>
  <si>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</si>
  <si>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</si>
  <si>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</si>
  <si>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</si>
  <si>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</si>
  <si>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</si>
  <si>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</si>
  <si>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</si>
  <si>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</si>
  <si>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</si>
  <si>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</si>
  <si>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</si>
  <si>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</si>
  <si>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</si>
  <si>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</si>
  <si>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</si>
  <si>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</si>
  <si>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</si>
  <si>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</si>
  <si>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</si>
  <si>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</si>
  <si>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</si>
  <si>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</si>
  <si>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</si>
  <si>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</si>
  <si>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</si>
  <si>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</si>
  <si>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</si>
  <si>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</si>
  <si>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</si>
  <si>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</si>
  <si>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</si>
  <si>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</si>
  <si>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</si>
  <si>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</si>
  <si>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</si>
  <si>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</si>
  <si>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</si>
  <si>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</si>
  <si>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</si>
  <si>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</si>
  <si>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</si>
  <si>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</si>
  <si>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</si>
  <si>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</si>
  <si>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</si>
  <si>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</si>
  <si>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</si>
  <si>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</si>
  <si>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</si>
  <si>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</si>
  <si>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</si>
  <si>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</si>
  <si>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</si>
  <si>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</si>
  <si>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</si>
  <si>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</si>
  <si>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</si>
  <si>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</si>
  <si>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</si>
  <si>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</si>
  <si>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</si>
  <si>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</si>
  <si>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</si>
  <si>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</si>
  <si>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</si>
  <si>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</si>
  <si>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</si>
  <si>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</si>
  <si>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</si>
  <si>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</si>
  <si>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</si>
  <si>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</si>
  <si>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</si>
  <si>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</si>
  <si>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</si>
  <si>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</si>
  <si>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</si>
  <si>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</si>
  <si>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</si>
  <si>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</si>
  <si>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</si>
  <si>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</si>
  <si>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</si>
  <si>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</si>
  <si>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</si>
  <si>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</si>
  <si>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</si>
  <si>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</si>
  <si>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</si>
  <si>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</si>
  <si>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</si>
  <si>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</si>
  <si>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</si>
  <si>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</si>
  <si>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</si>
  <si>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</si>
  <si>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</si>
  <si>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</si>
  <si>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</si>
  <si>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</si>
  <si>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</si>
  <si>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</si>
  <si>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</si>
  <si>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</si>
  <si>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</si>
  <si>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</si>
  <si>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</si>
  <si>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</si>
  <si>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</si>
  <si>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</si>
  <si>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</si>
  <si>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</si>
  <si>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</si>
  <si>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</si>
  <si>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</si>
  <si>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</si>
  <si>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</si>
  <si>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</si>
  <si>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</si>
  <si>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</si>
  <si>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</si>
  <si>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</si>
  <si>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</si>
  <si>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</si>
  <si>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</si>
  <si>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</si>
  <si>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</si>
  <si>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</si>
  <si>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</si>
  <si>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</si>
  <si>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</si>
  <si>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</si>
  <si>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</si>
  <si>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</si>
  <si>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</si>
  <si>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</si>
  <si>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</si>
  <si>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</si>
  <si>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</si>
  <si>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</si>
  <si>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</si>
  <si>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</si>
  <si>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</si>
  <si>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</si>
  <si>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</si>
  <si>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</si>
  <si>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</si>
  <si>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</si>
  <si>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</si>
  <si>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</si>
  <si>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</si>
  <si>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</si>
  <si>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</si>
  <si>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</si>
  <si>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</si>
  <si>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</si>
  <si>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</si>
  <si>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</si>
  <si>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</si>
  <si>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</si>
  <si>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</si>
  <si>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</si>
  <si>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</si>
  <si>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</si>
  <si>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</si>
  <si>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</si>
  <si>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</si>
  <si>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</si>
  <si>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</si>
  <si>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</si>
  <si>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</si>
  <si>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</si>
  <si>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</si>
  <si>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</si>
  <si>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</si>
  <si>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</si>
  <si>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</si>
  <si>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</si>
  <si>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</si>
  <si>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</si>
  <si>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</si>
  <si>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</si>
  <si>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</si>
  <si>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</si>
  <si>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</si>
  <si>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</si>
  <si>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</si>
  <si>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</si>
  <si>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</si>
  <si>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</si>
  <si>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</si>
  <si>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</si>
  <si>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</si>
  <si>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</si>
  <si>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</si>
  <si>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</si>
  <si>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</si>
  <si>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</si>
  <si>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</si>
  <si>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</si>
  <si>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</si>
  <si>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</si>
  <si>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</si>
  <si>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</si>
  <si>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</si>
  <si>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</si>
  <si>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</si>
  <si>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</si>
  <si>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</si>
  <si>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</si>
  <si>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</si>
  <si>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</si>
  <si>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</si>
  <si>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</si>
  <si>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</si>
  <si>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</si>
  <si>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</si>
  <si>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</si>
  <si>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</si>
  <si>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</si>
  <si>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</si>
  <si>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</si>
  <si>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</si>
  <si>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</si>
  <si>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</si>
  <si>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</si>
  <si>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</si>
  <si>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</si>
  <si>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</si>
  <si>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</si>
  <si>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</si>
  <si>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</si>
  <si>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</si>
  <si>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</si>
  <si>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</si>
  <si>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</si>
  <si>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</si>
  <si>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</si>
  <si>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</si>
  <si>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</si>
  <si>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</si>
  <si>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</si>
  <si>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</si>
  <si>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</si>
  <si>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</si>
  <si>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</si>
  <si>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</si>
  <si>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</si>
  <si>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</si>
  <si>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</si>
  <si>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</si>
  <si>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</si>
  <si>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</si>
  <si>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</si>
  <si>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</si>
  <si>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</si>
  <si>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</si>
  <si>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</si>
  <si>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</si>
  <si>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</si>
  <si>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</si>
  <si>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</si>
  <si>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</si>
  <si>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</si>
  <si>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</si>
  <si>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</si>
  <si>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</si>
  <si>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</si>
  <si>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</si>
  <si>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</si>
  <si>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</si>
  <si>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</si>
  <si>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</si>
  <si>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</si>
  <si>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</si>
  <si>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</si>
  <si>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</si>
  <si>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</si>
  <si>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</si>
  <si>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</si>
  <si>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</si>
  <si>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</si>
  <si>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</si>
  <si>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</si>
  <si>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</si>
  <si>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</si>
  <si>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</si>
  <si>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</si>
  <si>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</si>
  <si>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</si>
  <si>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</si>
  <si>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</si>
  <si>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</si>
  <si>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</si>
  <si>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</si>
  <si>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</si>
  <si>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</si>
  <si>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</si>
  <si>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</si>
  <si>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</si>
  <si>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</si>
  <si>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</si>
  <si>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</si>
  <si>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</si>
  <si>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</si>
  <si>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</si>
  <si>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</si>
  <si>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</si>
  <si>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</si>
  <si>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</si>
  <si>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</si>
  <si>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</si>
  <si>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</si>
  <si>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</si>
  <si>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</si>
  <si>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</si>
  <si>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</si>
  <si>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</si>
  <si>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</si>
  <si>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</si>
  <si>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</si>
  <si>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</si>
  <si>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</si>
  <si>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</si>
  <si>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</si>
  <si>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</si>
  <si>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</si>
  <si>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</si>
  <si>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</si>
  <si>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</si>
  <si>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</si>
  <si>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</si>
  <si>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</si>
  <si>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</si>
  <si>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</si>
  <si>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</si>
  <si>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</si>
  <si>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</si>
  <si>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</si>
  <si>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</si>
  <si>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</si>
  <si>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</si>
  <si>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</si>
  <si>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</si>
  <si>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</si>
  <si>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</si>
  <si>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</si>
  <si>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</si>
  <si>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</si>
  <si>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</si>
  <si>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</si>
  <si>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</si>
  <si>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</si>
  <si>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</si>
  <si>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</si>
  <si>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</si>
  <si>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</si>
  <si>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</si>
  <si>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</si>
  <si>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</si>
  <si>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</si>
  <si>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</si>
  <si>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</si>
  <si>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</si>
  <si>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</si>
  <si>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</si>
  <si>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</si>
  <si>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</si>
  <si>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</si>
  <si>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</si>
  <si>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</si>
  <si>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</si>
  <si>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</si>
  <si>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</si>
  <si>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</si>
  <si>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</si>
  <si>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</si>
  <si>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</si>
  <si>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</si>
  <si>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</si>
  <si>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</si>
  <si>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</si>
  <si>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</si>
  <si>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</si>
  <si>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</si>
  <si>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</si>
  <si>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</si>
  <si>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</si>
  <si>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</si>
  <si>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</si>
  <si>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</si>
  <si>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</si>
  <si>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</si>
  <si>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</si>
  <si>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</si>
  <si>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</si>
  <si>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</si>
  <si>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</si>
  <si>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</si>
  <si>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</si>
  <si>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</si>
  <si>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</si>
  <si>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</si>
  <si>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</si>
  <si>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</si>
  <si>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</si>
  <si>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</si>
  <si>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</si>
  <si>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</si>
  <si>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</si>
  <si>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</si>
  <si>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</si>
  <si>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</si>
  <si>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</si>
  <si>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</si>
  <si>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</si>
  <si>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</si>
  <si>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</si>
  <si>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</si>
  <si>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</si>
  <si>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</si>
  <si>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</si>
  <si>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</si>
  <si>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</si>
  <si>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</si>
  <si>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</si>
  <si>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</si>
  <si>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</si>
  <si>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</si>
  <si>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</si>
  <si>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</si>
  <si>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</si>
  <si>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</si>
  <si>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</si>
  <si>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</si>
  <si>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</si>
  <si>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</si>
  <si>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</si>
  <si>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</si>
  <si>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</si>
  <si>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</si>
  <si>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</si>
  <si>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</si>
  <si>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</si>
  <si>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</si>
  <si>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</si>
  <si>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</si>
  <si>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</si>
  <si>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</si>
  <si>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</si>
  <si>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</si>
  <si>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</si>
  <si>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</si>
  <si>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</si>
  <si>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</si>
  <si>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</si>
  <si>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</si>
  <si>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</si>
  <si>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</si>
  <si>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</si>
  <si>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</si>
  <si>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</si>
  <si>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</si>
  <si>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</si>
  <si>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</si>
  <si>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</si>
  <si>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</si>
  <si>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</si>
  <si>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</si>
  <si>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</si>
  <si>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</si>
  <si>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</si>
  <si>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</si>
  <si>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</si>
  <si>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</si>
  <si>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</si>
  <si>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</si>
  <si>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</si>
  <si>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</si>
  <si>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</si>
  <si>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</si>
  <si>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</si>
  <si>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</si>
  <si>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</si>
  <si>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</si>
  <si>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</si>
  <si>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</si>
  <si>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</si>
  <si>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</si>
  <si>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</si>
  <si>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</si>
  <si>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</si>
  <si>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</si>
  <si>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</si>
  <si>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</si>
  <si>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</si>
  <si>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</si>
  <si>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</si>
  <si>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</si>
  <si>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</si>
  <si>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</si>
  <si>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</si>
  <si>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</si>
  <si>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</si>
  <si>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</si>
  <si>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</si>
  <si>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</si>
  <si>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</si>
  <si>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</si>
  <si>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</si>
  <si>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</si>
  <si>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</si>
  <si>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</si>
  <si>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</si>
  <si>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</si>
  <si>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</si>
  <si>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</si>
  <si>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</si>
  <si>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</si>
  <si>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</si>
  <si>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</si>
  <si>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</si>
  <si>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</si>
  <si>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</si>
  <si>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</si>
  <si>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</si>
  <si>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</si>
  <si>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</si>
  <si>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</si>
  <si>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</si>
  <si>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</si>
  <si>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</si>
  <si>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</si>
  <si>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</si>
  <si>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</si>
  <si>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</si>
  <si>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</si>
  <si>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</si>
  <si>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</si>
  <si>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</si>
  <si>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</si>
  <si>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</si>
  <si>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</si>
  <si>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</si>
  <si>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</si>
  <si>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</si>
  <si>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</si>
  <si>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</si>
  <si>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</si>
  <si>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</si>
  <si>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</si>
  <si>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</si>
  <si>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</si>
  <si>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</si>
  <si>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</si>
  <si>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</si>
  <si>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</si>
  <si>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</si>
  <si>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</si>
  <si>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</si>
  <si>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</si>
  <si>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</si>
  <si>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</si>
  <si>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</si>
  <si>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</si>
  <si>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</si>
  <si>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</si>
  <si>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</si>
  <si>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</si>
  <si>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</si>
  <si>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</si>
  <si>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</si>
  <si>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</si>
  <si>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</si>
  <si>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</si>
  <si>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</si>
  <si>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</si>
  <si>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</si>
  <si>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</si>
  <si>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</si>
  <si>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</si>
  <si>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</si>
  <si>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</si>
  <si>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</si>
  <si>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</si>
  <si>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</si>
  <si>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</si>
  <si>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</si>
  <si>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</si>
  <si>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</si>
  <si>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</si>
  <si>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</si>
  <si>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</si>
  <si>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</si>
  <si>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</si>
  <si>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</si>
  <si>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</si>
  <si>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</si>
  <si>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</si>
  <si>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</si>
  <si>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</si>
  <si>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</si>
  <si>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</si>
  <si>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</si>
  <si>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</si>
  <si>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</si>
  <si>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</si>
  <si>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</si>
  <si>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</si>
  <si>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</si>
  <si>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</si>
  <si>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</si>
  <si>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</si>
  <si>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</si>
  <si>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</si>
  <si>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</si>
  <si>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</si>
  <si>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</si>
  <si>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</si>
  <si>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</si>
  <si>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</si>
  <si>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</si>
  <si>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</si>
  <si>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</si>
  <si>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</si>
  <si>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</si>
  <si>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</si>
  <si>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</si>
  <si>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</si>
  <si>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</si>
  <si>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</si>
  <si>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</si>
  <si>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</si>
  <si>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</si>
  <si>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</si>
  <si>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</si>
  <si>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</si>
  <si>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</si>
  <si>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</si>
  <si>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</si>
  <si>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</si>
  <si>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</si>
  <si>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</si>
  <si>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</si>
  <si>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</si>
  <si>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</si>
  <si>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</si>
  <si>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</si>
  <si>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</si>
  <si>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</si>
  <si>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</si>
  <si>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</si>
  <si>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</si>
  <si>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</si>
  <si>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</si>
  <si>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</si>
  <si>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</si>
  <si>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</si>
  <si>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</si>
  <si>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</si>
  <si>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</si>
  <si>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</si>
  <si>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</si>
  <si>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</si>
  <si>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</si>
  <si>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</si>
  <si>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</si>
  <si>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</si>
  <si>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</si>
  <si>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</si>
  <si>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</si>
  <si>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</si>
  <si>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</si>
  <si>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</si>
  <si>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</si>
  <si>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</si>
  <si>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</si>
  <si>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</si>
  <si>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</si>
  <si>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</si>
  <si>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</si>
  <si>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</si>
  <si>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</si>
  <si>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</si>
  <si>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</si>
  <si>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</si>
  <si>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</si>
  <si>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</si>
  <si>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</si>
  <si>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</si>
  <si>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</si>
  <si>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</si>
  <si>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</si>
  <si>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</si>
  <si>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</si>
  <si>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</si>
  <si>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</si>
  <si>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</si>
  <si>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</si>
  <si>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</si>
  <si>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</si>
  <si>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</si>
  <si>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</si>
  <si>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</si>
  <si>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</si>
  <si>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</si>
  <si>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</si>
  <si>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</si>
  <si>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</si>
  <si>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</si>
  <si>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</si>
  <si>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</si>
  <si>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</si>
  <si>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</si>
  <si>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</si>
  <si>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</si>
  <si>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</si>
  <si>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</si>
  <si>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</si>
  <si>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</si>
  <si>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</si>
  <si>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</si>
  <si>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</si>
  <si>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</si>
  <si>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</si>
  <si>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</si>
  <si>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</si>
  <si>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</si>
  <si>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</si>
  <si>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</si>
  <si>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</si>
  <si>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</si>
  <si>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</si>
  <si>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</si>
  <si>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</si>
  <si>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</si>
  <si>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</si>
  <si>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</si>
  <si>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</si>
  <si>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</si>
  <si>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</si>
  <si>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</si>
  <si>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</si>
  <si>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</si>
  <si>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</si>
  <si>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</si>
  <si>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</si>
  <si>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</si>
  <si>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</si>
  <si>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</si>
  <si>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</si>
  <si>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</si>
  <si>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</si>
  <si>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</si>
  <si>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</si>
  <si>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</si>
  <si>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</si>
  <si>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</si>
  <si>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</si>
  <si>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</si>
  <si>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</si>
  <si>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</si>
  <si>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</si>
  <si>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</si>
  <si>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</si>
  <si>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</si>
  <si>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</si>
  <si>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</si>
  <si>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</si>
  <si>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</si>
  <si>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</si>
  <si>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</si>
  <si>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</si>
  <si>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</si>
  <si>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</si>
  <si>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</si>
  <si>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</si>
  <si>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</si>
  <si>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</si>
  <si>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</si>
  <si>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</si>
  <si>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</si>
  <si>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</si>
  <si>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</si>
  <si>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</si>
  <si>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</si>
  <si>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</si>
  <si>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</si>
  <si>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</si>
  <si>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</si>
  <si>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</si>
  <si>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</si>
  <si>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</si>
  <si>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</si>
  <si>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</si>
  <si>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</si>
  <si>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</si>
  <si>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</si>
  <si>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</si>
  <si>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</si>
  <si>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</si>
  <si>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</si>
  <si>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</si>
  <si>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</si>
  <si>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</si>
  <si>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</si>
  <si>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</si>
  <si>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</si>
  <si>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</si>
  <si>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</si>
  <si>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</si>
  <si>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</si>
  <si>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</si>
  <si>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</si>
  <si>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</si>
  <si>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</si>
  <si>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</si>
  <si>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</si>
  <si>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</si>
  <si>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</si>
  <si>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</si>
  <si>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</si>
  <si>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</si>
  <si>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</si>
  <si>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</si>
  <si>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</si>
  <si>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</si>
  <si>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</si>
  <si>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</si>
  <si>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</si>
  <si>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</si>
  <si>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</si>
  <si>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</si>
  <si>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</si>
  <si>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</si>
  <si>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</si>
  <si>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</si>
  <si>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</si>
  <si>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</si>
  <si>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</si>
  <si>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</si>
  <si>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</si>
  <si>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</si>
  <si>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</si>
  <si>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</si>
  <si>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</si>
  <si>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</si>
  <si>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</si>
  <si>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</si>
  <si>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</si>
  <si>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</si>
  <si>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</si>
  <si>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</si>
  <si>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</si>
  <si>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</si>
  <si>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</si>
  <si>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</si>
  <si>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</si>
  <si>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</si>
  <si>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</si>
  <si>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</si>
  <si>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</si>
  <si>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</si>
  <si>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</si>
  <si>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</si>
  <si>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</si>
  <si>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</si>
  <si>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</si>
  <si>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</si>
  <si>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</si>
  <si>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</si>
  <si>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</si>
  <si>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</si>
  <si>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</si>
  <si>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</si>
  <si>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</si>
  <si>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</si>
  <si>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</si>
  <si>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</si>
  <si>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</si>
  <si>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</si>
  <si>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</si>
  <si>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</si>
  <si>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</si>
  <si>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</si>
  <si>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</si>
  <si>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</si>
  <si>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</si>
  <si>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</si>
  <si>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</si>
  <si>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</si>
  <si>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</si>
  <si>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</si>
  <si>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</si>
  <si>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</si>
  <si>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</si>
  <si>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</si>
  <si>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</si>
  <si>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</si>
  <si>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</si>
  <si>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</si>
  <si>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</si>
  <si>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</si>
  <si>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</si>
  <si>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</si>
  <si>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</si>
  <si>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</si>
  <si>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</si>
  <si>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</si>
  <si>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</si>
  <si>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</si>
  <si>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</si>
  <si>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</si>
  <si>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</si>
  <si>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</si>
  <si>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</si>
  <si>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</si>
  <si>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</si>
  <si>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</si>
  <si>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</si>
  <si>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</si>
  <si>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</si>
  <si>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</si>
  <si>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</si>
  <si>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</si>
  <si>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</si>
  <si>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</si>
  <si>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</si>
  <si>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</si>
  <si>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</si>
  <si>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</si>
  <si>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</si>
  <si>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</si>
  <si>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</si>
  <si>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</si>
  <si>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</si>
  <si>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</si>
  <si>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</si>
  <si>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</si>
  <si>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</si>
  <si>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</si>
  <si>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</si>
  <si>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</si>
  <si>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</si>
  <si>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</si>
  <si>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</si>
  <si>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</si>
  <si>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</si>
  <si>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</si>
  <si>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</si>
  <si>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</si>
  <si>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</si>
  <si>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</si>
  <si>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</si>
  <si>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</si>
  <si>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</si>
  <si>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</si>
  <si>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</si>
  <si>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</si>
  <si>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</si>
  <si>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</si>
  <si>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</si>
  <si>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</si>
  <si>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</si>
  <si>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</si>
  <si>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</si>
  <si>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</si>
  <si>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</si>
  <si>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</si>
  <si>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</si>
  <si>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</si>
  <si>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</si>
  <si>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</si>
  <si>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</si>
  <si>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</si>
  <si>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</si>
  <si>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</si>
  <si>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</si>
  <si>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</si>
  <si>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</si>
  <si>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</si>
  <si>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</si>
  <si>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</si>
  <si>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</si>
  <si>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</si>
  <si>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</si>
  <si>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</si>
  <si>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</si>
  <si>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</si>
  <si>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</si>
  <si>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</si>
  <si>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</si>
  <si>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</si>
  <si>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</si>
  <si>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</si>
  <si>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</si>
  <si>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</si>
  <si>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</si>
  <si>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</si>
  <si>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</si>
  <si>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</si>
  <si>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</si>
  <si>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</si>
  <si>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</si>
  <si>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</si>
  <si>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</si>
  <si>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</si>
  <si>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</si>
  <si>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</si>
  <si>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</si>
  <si>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</si>
  <si>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</si>
  <si>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</si>
  <si>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</si>
  <si>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</si>
  <si>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</si>
  <si>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</si>
  <si>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</si>
  <si>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</si>
  <si>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</si>
  <si>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</si>
  <si>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</si>
  <si>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</si>
  <si>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</si>
  <si>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</si>
  <si>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</si>
  <si>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</si>
  <si>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</si>
  <si>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</si>
  <si>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</si>
  <si>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</si>
  <si>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</si>
  <si>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</si>
  <si>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</si>
  <si>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</si>
  <si>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</si>
  <si>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</si>
  <si>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</si>
  <si>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</si>
  <si>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</si>
  <si>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</si>
  <si>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</si>
  <si>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</si>
  <si>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</si>
  <si>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</si>
  <si>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</si>
  <si>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</si>
  <si>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</si>
  <si>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</si>
  <si>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</si>
  <si>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</si>
  <si>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</si>
  <si>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</si>
  <si>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</si>
  <si>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</si>
  <si>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</si>
  <si>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</si>
  <si>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</si>
  <si>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</si>
  <si>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</si>
  <si>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</si>
  <si>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</si>
  <si>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</si>
  <si>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</si>
  <si>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</si>
  <si>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</si>
  <si>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</si>
  <si>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</si>
  <si>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</si>
  <si>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</si>
  <si>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</si>
  <si>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</si>
  <si>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</si>
  <si>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</si>
  <si>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</si>
  <si>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</si>
  <si>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</si>
  <si>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</si>
  <si>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</si>
  <si>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</si>
  <si>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</si>
  <si>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</si>
  <si>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</si>
  <si>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</si>
  <si>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</si>
  <si>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</si>
  <si>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</si>
  <si>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</si>
  <si>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</si>
  <si>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</si>
  <si>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</si>
  <si>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</si>
  <si>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</si>
  <si>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</si>
  <si>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</si>
  <si>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</si>
  <si>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</si>
  <si>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</si>
  <si>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</si>
  <si>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</si>
  <si>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</si>
  <si>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</si>
  <si>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</si>
  <si>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</si>
  <si>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</si>
  <si>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</si>
  <si>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</si>
  <si>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</si>
  <si>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</si>
  <si>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</si>
  <si>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</si>
  <si>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</si>
  <si>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</si>
  <si>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</si>
  <si>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</si>
  <si>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</si>
  <si>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</si>
  <si>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</si>
  <si>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</si>
  <si>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</si>
  <si>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</si>
  <si>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</si>
  <si>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</si>
  <si>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</si>
  <si>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</si>
  <si>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</si>
  <si>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</si>
  <si>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</si>
  <si>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</si>
  <si>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</si>
  <si>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</si>
  <si>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</si>
  <si>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</si>
  <si>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</si>
  <si>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</si>
  <si>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</si>
  <si>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</si>
  <si>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</si>
  <si>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</si>
  <si>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</si>
  <si>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</si>
  <si>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</si>
  <si>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</si>
  <si>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</si>
  <si>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</si>
  <si>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</si>
  <si>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</si>
  <si>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</si>
  <si>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</si>
  <si>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</si>
  <si>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</si>
  <si>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</si>
  <si>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</si>
  <si>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</si>
  <si>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</si>
  <si>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</si>
  <si>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</si>
  <si>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</si>
  <si>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</si>
  <si>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</si>
  <si>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</si>
  <si>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</si>
  <si>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</si>
  <si>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</si>
  <si>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</si>
  <si>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</si>
  <si>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</si>
  <si>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</si>
  <si>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</si>
  <si>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</si>
  <si>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</si>
  <si>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</si>
  <si>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</si>
  <si>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</si>
  <si>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</si>
  <si>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</si>
  <si>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</si>
  <si>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</si>
  <si>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</si>
  <si>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</si>
  <si>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</si>
  <si>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</si>
  <si>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</si>
  <si>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</si>
  <si>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</si>
  <si>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</si>
  <si>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</si>
  <si>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</si>
  <si>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</si>
  <si>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</si>
  <si>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</si>
  <si>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</si>
  <si>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</si>
  <si>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</si>
  <si>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</si>
  <si>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</si>
  <si>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</si>
  <si>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</si>
  <si>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</si>
  <si>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</si>
  <si>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</si>
  <si>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</si>
  <si>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</si>
  <si>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</si>
  <si>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</si>
  <si>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</si>
  <si>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</si>
  <si>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</si>
  <si>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</si>
  <si>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</si>
  <si>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</si>
  <si>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</si>
  <si>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</si>
  <si>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</si>
  <si>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</si>
  <si>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</si>
  <si>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</si>
  <si>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</si>
  <si>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</si>
  <si>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</si>
  <si>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</si>
  <si>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</si>
  <si>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</si>
  <si>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</si>
  <si>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</si>
  <si>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</si>
  <si>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</si>
  <si>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</si>
  <si>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</si>
  <si>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</si>
  <si>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</si>
  <si>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</si>
  <si>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</si>
  <si>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</si>
  <si>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</si>
  <si>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</si>
  <si>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</si>
  <si>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</si>
  <si>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</si>
  <si>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</si>
  <si>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</si>
  <si>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</si>
  <si>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</si>
  <si>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</si>
  <si>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</si>
  <si>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</si>
  <si>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</si>
  <si>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</si>
  <si>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</si>
  <si>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</si>
  <si>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</si>
  <si>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</si>
  <si>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</si>
  <si>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</si>
  <si>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</si>
  <si>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</si>
  <si>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</si>
  <si>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</si>
  <si>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</si>
  <si>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</si>
  <si>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</si>
  <si>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</si>
  <si>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</si>
  <si>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</si>
  <si>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</si>
  <si>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</si>
  <si>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</si>
  <si>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</si>
  <si>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</si>
  <si>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</si>
  <si>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</si>
  <si>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</si>
  <si>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</si>
  <si>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</si>
  <si>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</si>
  <si>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</si>
  <si>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</si>
  <si>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</si>
  <si>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</si>
  <si>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</si>
  <si>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</si>
  <si>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</si>
  <si>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</si>
  <si>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</si>
  <si>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</si>
  <si>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</si>
  <si>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</si>
  <si>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</si>
  <si>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</si>
  <si>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</si>
  <si>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</si>
  <si>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</si>
  <si>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</si>
  <si>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</si>
  <si>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</si>
  <si>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</si>
  <si>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</si>
  <si>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</si>
  <si>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</si>
  <si>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</si>
  <si>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</si>
  <si>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</si>
  <si>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</si>
  <si>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</si>
  <si>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</si>
  <si>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</si>
  <si>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</si>
  <si>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</si>
  <si>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</si>
  <si>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</si>
  <si>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</si>
  <si>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</si>
  <si>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</si>
  <si>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</si>
  <si>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</si>
  <si>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</si>
  <si>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</si>
  <si>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</si>
  <si>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</si>
  <si>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</si>
  <si>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</si>
  <si>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</si>
  <si>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</si>
  <si>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</si>
  <si>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</si>
  <si>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</si>
  <si>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</si>
  <si>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</si>
  <si>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</si>
  <si>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</si>
  <si>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</si>
  <si>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</si>
  <si>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</si>
  <si>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</si>
  <si>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</si>
  <si>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</si>
  <si>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</si>
  <si>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</si>
  <si>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</si>
  <si>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</si>
  <si>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</si>
  <si>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</si>
  <si>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</si>
  <si>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</si>
  <si>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</si>
  <si>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</si>
  <si>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</si>
  <si>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</si>
  <si>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</si>
  <si>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</si>
  <si>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</si>
  <si>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</si>
  <si>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</si>
  <si>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</si>
  <si>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</si>
  <si>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</si>
  <si>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</si>
  <si>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</si>
  <si>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</si>
  <si>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</si>
  <si>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</si>
  <si>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</si>
  <si>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</si>
  <si>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</si>
  <si>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</si>
  <si>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</si>
  <si>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</si>
  <si>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</si>
  <si>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</si>
  <si>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</si>
  <si>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</si>
  <si>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</si>
  <si>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</si>
  <si>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</si>
  <si>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</si>
  <si>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</si>
  <si>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</si>
  <si>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</si>
  <si>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</si>
  <si>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</si>
  <si>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</si>
  <si>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</si>
  <si>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</si>
  <si>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</si>
  <si>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</si>
  <si>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</si>
  <si>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</si>
  <si>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</si>
  <si>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</si>
  <si>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</si>
  <si>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</si>
  <si>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</si>
  <si>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</si>
  <si>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</si>
  <si>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</si>
  <si>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</si>
  <si>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</si>
  <si>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</si>
  <si>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</si>
  <si>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</si>
  <si>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</si>
  <si>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</si>
  <si>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</si>
  <si>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</si>
  <si>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</si>
  <si>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</si>
  <si>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</si>
  <si>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</si>
  <si>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</si>
  <si>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</si>
  <si>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</si>
  <si>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</si>
  <si>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</si>
  <si>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</si>
  <si>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</si>
  <si>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</si>
  <si>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</si>
  <si>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</si>
  <si>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</si>
  <si>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</si>
  <si>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</si>
  <si>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</si>
  <si>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</si>
  <si>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</si>
  <si>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</si>
  <si>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</si>
  <si>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</si>
  <si>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</si>
  <si>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</si>
  <si>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</si>
  <si>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</si>
  <si>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</si>
  <si>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</si>
  <si>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</si>
  <si>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</si>
  <si>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</si>
  <si>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</si>
  <si>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</si>
  <si>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</si>
  <si>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</si>
  <si>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</si>
  <si>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</si>
  <si>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</si>
  <si>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</si>
  <si>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</si>
  <si>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</si>
  <si>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</si>
  <si>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</si>
  <si>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</si>
  <si>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</si>
  <si>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</si>
  <si>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</si>
  <si>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</si>
  <si>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</si>
  <si>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</si>
  <si>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</si>
  <si>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</si>
  <si>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</si>
  <si>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</si>
  <si>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</si>
  <si>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</si>
  <si>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</si>
  <si>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</si>
  <si>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</si>
  <si>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</si>
  <si>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</si>
  <si>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</si>
  <si>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</si>
  <si>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</si>
  <si>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</si>
  <si>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</si>
  <si>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</si>
  <si>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</si>
  <si>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</si>
  <si>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</si>
  <si>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</si>
  <si>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</si>
  <si>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</si>
  <si>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</si>
  <si>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</si>
  <si>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</si>
  <si>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</si>
  <si>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</si>
  <si>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</si>
  <si>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</si>
  <si>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</si>
  <si>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</si>
  <si>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</si>
  <si>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</si>
  <si>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</si>
  <si>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</si>
  <si>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</si>
  <si>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</si>
  <si>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</si>
  <si>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</si>
  <si>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</si>
  <si>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</si>
  <si>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</si>
  <si>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</si>
  <si>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</si>
  <si>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</si>
  <si>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</si>
  <si>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</si>
  <si>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</si>
  <si>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</si>
  <si>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</si>
  <si>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</si>
  <si>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</si>
  <si>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</si>
  <si>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</si>
  <si>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</si>
  <si>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</si>
  <si>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</si>
  <si>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</si>
  <si>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</si>
  <si>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</si>
  <si>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</si>
  <si>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</si>
  <si>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</si>
  <si>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</si>
  <si>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</si>
  <si>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</si>
  <si>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</si>
  <si>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</si>
  <si>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</si>
  <si>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</si>
  <si>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</si>
  <si>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</si>
  <si>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</si>
  <si>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</si>
  <si>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</si>
  <si>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</si>
  <si>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</si>
  <si>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</si>
  <si>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</si>
  <si>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</si>
  <si>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</si>
  <si>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</si>
  <si>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</si>
  <si>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</si>
  <si>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</si>
  <si>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</si>
  <si>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</si>
  <si>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</si>
  <si>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</si>
  <si>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</si>
  <si>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</si>
  <si>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</si>
  <si>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</si>
  <si>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</si>
  <si>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</si>
  <si>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</si>
  <si>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</si>
  <si>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</si>
  <si>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</si>
  <si>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</si>
  <si>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</si>
  <si>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</si>
  <si>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</si>
  <si>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</si>
  <si>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</si>
  <si>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</si>
  <si>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</si>
  <si>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</si>
  <si>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</si>
  <si>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</si>
  <si>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</si>
  <si>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</si>
  <si>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</si>
  <si>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</si>
  <si>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</si>
  <si>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</si>
  <si>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</si>
  <si>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</si>
  <si>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</si>
  <si>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</si>
  <si>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</si>
  <si>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</si>
  <si>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</si>
  <si>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</si>
  <si>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</si>
  <si>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</si>
  <si>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</si>
  <si>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</si>
  <si>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</si>
  <si>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</si>
  <si>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</si>
  <si>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</si>
  <si>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</si>
  <si>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</si>
  <si>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</si>
  <si>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</si>
  <si>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</si>
  <si>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</si>
  <si>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</si>
  <si>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</si>
  <si>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</si>
  <si>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</si>
  <si>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</si>
  <si>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</si>
  <si>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</si>
  <si>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</si>
  <si>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</si>
  <si>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</si>
  <si>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</si>
  <si>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</si>
  <si>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</si>
  <si>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</si>
  <si>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</si>
  <si>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</si>
  <si>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</si>
  <si>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</si>
  <si>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</si>
  <si>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</si>
  <si>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</si>
  <si>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</si>
  <si>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</si>
  <si>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</si>
  <si>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</si>
  <si>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</si>
  <si>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</si>
  <si>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</si>
  <si>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</si>
  <si>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</si>
  <si>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</si>
  <si>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</si>
  <si>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</si>
  <si>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</si>
  <si>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</si>
  <si>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</si>
  <si>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</si>
  <si>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</si>
  <si>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</si>
  <si>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</si>
  <si>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</si>
  <si>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</si>
  <si>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</si>
  <si>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</si>
  <si>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</si>
  <si>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</si>
  <si>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</si>
  <si>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</si>
  <si>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</si>
  <si>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</si>
  <si>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</si>
  <si>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</si>
  <si>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</si>
  <si>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</si>
  <si>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</si>
  <si>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</si>
  <si>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</si>
  <si>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</si>
  <si>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</si>
  <si>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</si>
  <si>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</si>
  <si>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</si>
  <si>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</si>
  <si>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</si>
  <si>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</si>
  <si>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</si>
  <si>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</si>
  <si>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</si>
  <si>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</si>
  <si>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</si>
  <si>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</si>
  <si>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</si>
  <si>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</si>
  <si>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</si>
  <si>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</si>
  <si>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</si>
  <si>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</si>
  <si>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</si>
  <si>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</si>
  <si>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</si>
  <si>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</si>
  <si>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</si>
  <si>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</si>
  <si>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</si>
  <si>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</si>
  <si>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</si>
  <si>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</si>
  <si>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</si>
  <si>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</si>
  <si>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</si>
  <si>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</si>
  <si>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</si>
  <si>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</si>
  <si>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</si>
  <si>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</si>
  <si>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</si>
  <si>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</si>
  <si>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</si>
  <si>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</si>
  <si>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</si>
  <si>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</si>
  <si>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</si>
  <si>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</si>
  <si>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</si>
  <si>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</si>
  <si>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</si>
  <si>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</si>
  <si>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</si>
  <si>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</si>
  <si>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</si>
  <si>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</si>
  <si>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</si>
  <si>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</si>
  <si>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</si>
  <si>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</si>
  <si>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</si>
  <si>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</si>
  <si>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</si>
  <si>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</si>
  <si>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</si>
  <si>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</si>
  <si>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</si>
  <si>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</si>
  <si>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</si>
  <si>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</si>
  <si>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</si>
  <si>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</si>
  <si>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</si>
  <si>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</si>
  <si>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</si>
  <si>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</si>
  <si>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</si>
  <si>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</si>
  <si>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</si>
  <si>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</si>
  <si>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</si>
  <si>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</si>
  <si>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</si>
  <si>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</si>
  <si>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</si>
  <si>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</si>
  <si>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</si>
  <si>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</si>
  <si>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</si>
  <si>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</si>
  <si>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</si>
  <si>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</si>
  <si>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</si>
  <si>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</si>
  <si>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</si>
  <si>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</si>
  <si>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</si>
  <si>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</si>
  <si>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</si>
  <si>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</si>
  <si>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</si>
  <si>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</si>
  <si>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</si>
  <si>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</si>
  <si>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</si>
  <si>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</si>
  <si>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</si>
  <si>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</si>
  <si>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</si>
  <si>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</si>
  <si>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</si>
  <si>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</si>
  <si>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</si>
  <si>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</si>
  <si>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</si>
  <si>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</si>
  <si>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</si>
  <si>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</si>
  <si>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</si>
  <si>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</si>
  <si>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</si>
  <si>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</si>
  <si>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</si>
  <si>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</si>
  <si>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</si>
  <si>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</si>
  <si>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</si>
  <si>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</si>
  <si>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</si>
  <si>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</si>
  <si>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</si>
  <si>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</si>
  <si>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</si>
  <si>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</si>
  <si>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</si>
  <si>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</si>
  <si>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</si>
  <si>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</si>
  <si>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</si>
  <si>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</si>
  <si>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</si>
  <si>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</si>
  <si>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</si>
  <si>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</si>
  <si>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</si>
  <si>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</si>
  <si>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</si>
  <si>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</si>
  <si>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</si>
  <si>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</si>
  <si>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</si>
  <si>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</si>
  <si>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</si>
  <si>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</si>
  <si>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</si>
  <si>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</si>
  <si>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</si>
  <si>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</si>
  <si>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</si>
  <si>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</si>
  <si>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</si>
  <si>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</si>
  <si>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</si>
  <si>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</si>
  <si>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</si>
  <si>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</si>
  <si>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</si>
  <si>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</si>
  <si>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</si>
  <si>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</si>
  <si>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</si>
  <si>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</si>
  <si>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</si>
  <si>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</si>
  <si>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</si>
  <si>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</si>
  <si>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</si>
  <si>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</si>
  <si>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</si>
  <si>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</si>
  <si>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</si>
  <si>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</si>
  <si>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</si>
  <si>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</si>
  <si>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</si>
  <si>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</si>
  <si>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</si>
  <si>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</si>
  <si>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</si>
  <si>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</si>
  <si>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</si>
  <si>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</si>
  <si>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</si>
  <si>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</si>
  <si>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</si>
  <si>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</si>
  <si>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</si>
  <si>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</si>
  <si>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</si>
  <si>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</si>
  <si>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</si>
  <si>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</si>
  <si>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</si>
  <si>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</si>
  <si>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</si>
  <si>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</si>
  <si>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</si>
  <si>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</si>
  <si>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</si>
  <si>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</si>
  <si>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</si>
  <si>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</si>
  <si>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</si>
  <si>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</si>
  <si>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</si>
  <si>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</si>
  <si>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</si>
  <si>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</si>
  <si>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</si>
  <si>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</si>
  <si>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</si>
  <si>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</si>
  <si>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</si>
  <si>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</si>
  <si>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</si>
  <si>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</si>
  <si>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</si>
  <si>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</si>
  <si>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</si>
  <si>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</si>
  <si>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</si>
  <si>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</si>
  <si>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</si>
  <si>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</si>
  <si>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</si>
  <si>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</si>
  <si>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</si>
  <si>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</si>
  <si>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</si>
  <si>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</si>
  <si>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</si>
  <si>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</si>
  <si>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</si>
  <si>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</si>
  <si>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</si>
  <si>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</si>
  <si>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</si>
  <si>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</si>
  <si>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</si>
  <si>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</si>
  <si>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</si>
  <si>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</si>
  <si>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</si>
  <si>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</si>
  <si>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</si>
  <si>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</si>
  <si>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</si>
  <si>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</si>
  <si>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</si>
  <si>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</si>
  <si>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</si>
  <si>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</si>
  <si>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</si>
  <si>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</si>
  <si>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</si>
  <si>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</si>
  <si>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</si>
  <si>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</si>
  <si>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</si>
  <si>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</si>
  <si>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</si>
  <si>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</si>
  <si>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</si>
  <si>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</si>
  <si>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</si>
  <si>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</si>
  <si>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</si>
  <si>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</si>
  <si>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</si>
  <si>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</si>
  <si>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</si>
  <si>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</si>
  <si>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</si>
  <si>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</si>
  <si>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</si>
  <si>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</si>
  <si>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</si>
  <si>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</si>
  <si>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</si>
  <si>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</si>
  <si>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</si>
  <si>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</si>
  <si>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</si>
  <si>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</si>
  <si>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</si>
  <si>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</si>
  <si>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</si>
  <si>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</si>
  <si>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</si>
  <si>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</si>
  <si>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</si>
  <si>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</si>
  <si>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</si>
  <si>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</si>
  <si>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</si>
  <si>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</si>
  <si>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</si>
  <si>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</si>
  <si>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</si>
  <si>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</si>
  <si>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</si>
  <si>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</si>
  <si>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</si>
  <si>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</si>
  <si>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</si>
  <si>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</si>
  <si>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</si>
  <si>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</si>
  <si>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</si>
  <si>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</si>
  <si>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</si>
  <si>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</si>
  <si>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</si>
  <si>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</si>
  <si>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</si>
  <si>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</si>
  <si>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</si>
  <si>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</si>
  <si>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</si>
  <si>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</si>
  <si>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</si>
  <si>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</si>
  <si>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</si>
  <si>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</si>
  <si>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</si>
  <si>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</si>
  <si>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</si>
  <si>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</si>
  <si>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</si>
  <si>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</si>
  <si>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</si>
  <si>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</si>
  <si>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</si>
  <si>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</si>
  <si>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</si>
  <si>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</si>
  <si>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</si>
  <si>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</si>
  <si>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</si>
  <si>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</si>
  <si>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</si>
  <si>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</si>
  <si>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</si>
  <si>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</si>
  <si>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</si>
  <si>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</si>
  <si>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</si>
  <si>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</si>
  <si>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</si>
  <si>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</si>
  <si>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</si>
  <si>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</si>
  <si>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</si>
  <si>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</si>
  <si>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</si>
  <si>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</si>
  <si>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</si>
  <si>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</si>
  <si>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</si>
  <si>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</si>
  <si>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</si>
  <si>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</si>
  <si>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</si>
  <si>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</si>
  <si>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</si>
  <si>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</si>
  <si>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</si>
  <si>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</si>
  <si>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</si>
  <si>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</si>
  <si>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</si>
  <si>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</si>
  <si>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</si>
  <si>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</si>
  <si>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</si>
  <si>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</si>
  <si>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</si>
  <si>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</si>
  <si>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</si>
  <si>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</si>
  <si>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</si>
  <si>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</si>
  <si>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</si>
  <si>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</si>
  <si>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</si>
  <si>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</si>
  <si>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</si>
  <si>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</si>
  <si>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</si>
  <si>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</si>
  <si>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</si>
  <si>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</si>
  <si>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</si>
  <si>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</si>
  <si>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</si>
  <si>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</si>
  <si>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</si>
  <si>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</si>
  <si>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</si>
  <si>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</si>
  <si>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</si>
  <si>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</si>
  <si>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</si>
  <si>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</si>
  <si>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</si>
  <si>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</si>
  <si>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</si>
  <si>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</si>
  <si>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</si>
  <si>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</si>
  <si>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</si>
  <si>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</si>
  <si>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</si>
  <si>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</si>
  <si>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</si>
  <si>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</si>
  <si>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</si>
  <si>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</si>
  <si>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</si>
  <si>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</si>
  <si>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</si>
  <si>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</si>
  <si>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</si>
  <si>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</si>
  <si>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</si>
  <si>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</si>
  <si>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</si>
  <si>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</si>
  <si>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</si>
  <si>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</si>
  <si>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</si>
  <si>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</si>
  <si>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</si>
  <si>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</si>
  <si>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</si>
  <si>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</si>
  <si>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</si>
  <si>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</si>
  <si>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</si>
  <si>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</si>
  <si>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</si>
  <si>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</si>
  <si>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</si>
  <si>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</si>
  <si>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</si>
  <si>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</si>
  <si>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</si>
  <si>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</si>
  <si>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</si>
  <si>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</si>
  <si>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</si>
  <si>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</si>
  <si>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</si>
  <si>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</si>
  <si>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</si>
  <si>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</si>
  <si>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</si>
  <si>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</si>
  <si>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</si>
  <si>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</si>
  <si>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</si>
  <si>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</si>
  <si>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</si>
  <si>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</si>
  <si>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</si>
  <si>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</si>
  <si>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</si>
  <si>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</si>
  <si>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</si>
  <si>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</si>
  <si>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</si>
  <si>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</si>
  <si>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</si>
  <si>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</si>
  <si>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</si>
  <si>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</si>
  <si>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</si>
  <si>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</si>
  <si>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</si>
  <si>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</si>
  <si>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</si>
  <si>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</si>
  <si>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</si>
  <si>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</si>
  <si>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</si>
  <si>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</si>
  <si>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</si>
  <si>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</si>
  <si>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</si>
  <si>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</si>
  <si>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</si>
  <si>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</si>
  <si>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</si>
  <si>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</si>
  <si>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</si>
  <si>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</si>
  <si>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</si>
  <si>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</si>
  <si>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</si>
  <si>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</si>
  <si>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</si>
  <si>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</si>
  <si>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</si>
  <si>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</si>
  <si>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</si>
  <si>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</si>
  <si>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</si>
  <si>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</si>
  <si>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</si>
  <si>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</si>
  <si>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</si>
  <si>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</si>
  <si>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</si>
  <si>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</si>
  <si>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</si>
  <si>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</si>
  <si>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</si>
  <si>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</si>
  <si>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</si>
  <si>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</si>
  <si>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</si>
  <si>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</si>
  <si>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</si>
  <si>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</si>
  <si>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</si>
  <si>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</si>
  <si>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</si>
  <si>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</si>
  <si>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</si>
  <si>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</si>
  <si>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</si>
  <si>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</si>
  <si>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</si>
  <si>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</si>
  <si>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</si>
  <si>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</si>
  <si>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</si>
  <si>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</si>
  <si>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</si>
  <si>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</si>
  <si>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</si>
  <si>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</si>
  <si>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</si>
  <si>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</si>
  <si>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</si>
  <si>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</si>
  <si>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</si>
  <si>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</si>
  <si>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</si>
  <si>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</si>
  <si>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</si>
  <si>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</si>
  <si>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</si>
  <si>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</si>
  <si>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</si>
  <si>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</si>
  <si>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</si>
  <si>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</si>
  <si>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</si>
  <si>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</si>
  <si>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</si>
  <si>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</si>
  <si>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</si>
  <si>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</si>
  <si>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</si>
  <si>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</si>
  <si>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</si>
  <si>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</si>
  <si>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</si>
  <si>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</si>
  <si>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</si>
  <si>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</si>
  <si>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</si>
  <si>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</si>
  <si>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</si>
  <si>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</si>
  <si>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</si>
  <si>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</si>
  <si>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</si>
  <si>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</si>
  <si>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</si>
  <si>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</si>
  <si>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</si>
  <si>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</si>
  <si>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</si>
  <si>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</si>
  <si>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</si>
  <si>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</si>
  <si>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</si>
  <si>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</si>
  <si>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</si>
  <si>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</si>
  <si>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</si>
  <si>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</si>
  <si>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</si>
  <si>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</si>
  <si>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</si>
  <si>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</si>
  <si>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</si>
  <si>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</si>
  <si>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</si>
  <si>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</si>
  <si>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</si>
  <si>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</si>
  <si>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</si>
  <si>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</si>
  <si>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</si>
  <si>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</si>
  <si>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</si>
  <si>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</si>
  <si>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</si>
  <si>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</si>
  <si>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</si>
  <si>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</si>
  <si>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</si>
  <si>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</si>
  <si>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</si>
  <si>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</si>
  <si>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</si>
  <si>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</si>
  <si>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</si>
  <si>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</si>
  <si>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</si>
  <si>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</si>
  <si>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</si>
  <si>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</si>
  <si>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</si>
  <si>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</si>
  <si>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</si>
  <si>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</si>
  <si>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</si>
  <si>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</si>
  <si>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</si>
  <si>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</si>
  <si>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</si>
  <si>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</si>
  <si>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</si>
  <si>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</si>
  <si>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</si>
  <si>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</si>
  <si>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</si>
  <si>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</si>
  <si>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</si>
  <si>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</si>
  <si>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</si>
  <si>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</si>
  <si>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</si>
  <si>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</si>
  <si>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</si>
  <si>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</si>
  <si>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</si>
  <si>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</si>
  <si>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</si>
  <si>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</si>
  <si>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</si>
  <si>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</si>
  <si>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</si>
  <si>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</si>
  <si>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</si>
  <si>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</si>
  <si>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</si>
  <si>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</si>
  <si>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</si>
  <si>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</si>
  <si>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</si>
  <si>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</si>
  <si>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</si>
  <si>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</si>
  <si>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</si>
  <si>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</si>
  <si>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</si>
  <si>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</si>
  <si>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</si>
  <si>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</si>
  <si>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</si>
  <si>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</si>
  <si>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</si>
  <si>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</si>
  <si>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</si>
  <si>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</si>
  <si>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</si>
  <si>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</si>
  <si>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</si>
  <si>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</si>
  <si>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</si>
  <si>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</si>
  <si>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</si>
  <si>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</si>
  <si>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</si>
  <si>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</si>
  <si>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</si>
  <si>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</si>
  <si>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</si>
  <si>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</si>
  <si>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</si>
  <si>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</si>
  <si>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</si>
  <si>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</si>
  <si>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</si>
  <si>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</si>
  <si>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</si>
  <si>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</si>
  <si>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</si>
  <si>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</si>
  <si>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</si>
  <si>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</si>
  <si>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</si>
  <si>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</si>
  <si>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</si>
  <si>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</si>
  <si>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</si>
  <si>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</si>
  <si>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</si>
  <si>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</si>
  <si>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</si>
  <si>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</si>
  <si>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</si>
  <si>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</si>
  <si>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</si>
  <si>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</si>
  <si>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</si>
  <si>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</si>
  <si>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</si>
  <si>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</si>
  <si>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</si>
  <si>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</si>
  <si>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</si>
  <si>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</si>
  <si>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</si>
  <si>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</si>
  <si>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</si>
  <si>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</si>
  <si>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</si>
  <si>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</si>
  <si>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</si>
  <si>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</si>
  <si>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</si>
  <si>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</si>
  <si>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</si>
  <si>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</si>
  <si>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</si>
  <si>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</si>
  <si>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</si>
  <si>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</si>
  <si>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</si>
  <si>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</si>
  <si>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</si>
  <si>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</si>
  <si>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</si>
  <si>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</si>
  <si>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</si>
  <si>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</si>
  <si>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</si>
  <si>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</si>
  <si>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</si>
  <si>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</si>
  <si>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</si>
  <si>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</si>
  <si>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</si>
  <si>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</si>
  <si>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</si>
  <si>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</si>
  <si>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</si>
  <si>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</si>
  <si>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</si>
  <si>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</si>
  <si>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</si>
  <si>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</si>
  <si>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</si>
  <si>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</si>
  <si>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</si>
  <si>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</si>
  <si>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</si>
  <si>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</si>
  <si>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</si>
  <si>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</si>
  <si>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</si>
  <si>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</si>
  <si>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</si>
  <si>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</si>
  <si>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</si>
  <si>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</si>
  <si>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</si>
  <si>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</si>
  <si>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</si>
  <si>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</si>
  <si>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</si>
  <si>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</si>
  <si>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</si>
  <si>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</si>
  <si>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</si>
  <si>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</si>
  <si>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</si>
  <si>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</si>
  <si>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</si>
  <si>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</si>
  <si>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</si>
  <si>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</si>
  <si>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</si>
  <si>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</si>
  <si>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</si>
  <si>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</si>
  <si>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</si>
  <si>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</si>
  <si>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</si>
  <si>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</si>
  <si>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</si>
  <si>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</si>
  <si>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</si>
  <si>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</si>
  <si>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</si>
  <si>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</si>
  <si>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</si>
  <si>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</si>
  <si>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</si>
  <si>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</si>
  <si>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</si>
  <si>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</si>
  <si>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</si>
  <si>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</si>
  <si>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</si>
  <si>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</si>
  <si>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</si>
  <si>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</si>
  <si>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</si>
  <si>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</si>
  <si>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</si>
  <si>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</si>
  <si>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</si>
  <si>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</si>
  <si>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</si>
  <si>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</si>
  <si>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</si>
  <si>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</si>
  <si>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</si>
  <si>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</si>
  <si>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</si>
  <si>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</si>
  <si>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</si>
  <si>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</si>
  <si>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</si>
  <si>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</si>
  <si>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</si>
  <si>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</si>
  <si>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</si>
  <si>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</si>
  <si>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</si>
  <si>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</si>
  <si>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</si>
  <si>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</si>
  <si>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</si>
  <si>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</si>
  <si>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</si>
  <si>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</si>
  <si>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</si>
  <si>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</si>
  <si>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</si>
  <si>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</si>
  <si>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</si>
  <si>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</si>
  <si>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</si>
  <si>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</si>
  <si>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</si>
  <si>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</si>
  <si>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</si>
  <si>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</si>
  <si>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</si>
  <si>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</si>
  <si>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</si>
  <si>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</si>
  <si>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</si>
  <si>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</si>
  <si>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</si>
  <si>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</si>
  <si>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</si>
  <si>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</si>
  <si>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</si>
  <si>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</si>
  <si>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</si>
  <si>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</si>
  <si>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</si>
  <si>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</si>
  <si>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</si>
  <si>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</si>
  <si>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</si>
  <si>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</si>
  <si>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</si>
  <si>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</si>
  <si>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</si>
  <si>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</si>
  <si>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</si>
  <si>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</si>
  <si>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</si>
  <si>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</si>
  <si>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</si>
  <si>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</si>
  <si>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</si>
  <si>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</si>
  <si>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</si>
  <si>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</si>
  <si>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</si>
  <si>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</si>
  <si>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</si>
  <si>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</si>
  <si>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</si>
  <si>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</si>
  <si>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</si>
  <si>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</si>
  <si>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</si>
  <si>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</si>
  <si>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</si>
  <si>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</si>
  <si>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</si>
  <si>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</si>
  <si>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</si>
  <si>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</si>
  <si>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</si>
  <si>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</si>
  <si>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</si>
  <si>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</si>
  <si>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</si>
  <si>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</si>
  <si>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</si>
  <si>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</si>
  <si>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</si>
  <si>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</si>
  <si>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</si>
  <si>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</si>
  <si>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</si>
  <si>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</si>
  <si>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</si>
  <si>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</si>
  <si>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</si>
  <si>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</si>
  <si>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</si>
  <si>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</si>
  <si>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</si>
  <si>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</si>
  <si>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</si>
  <si>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</si>
  <si>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</si>
  <si>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</si>
  <si>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</si>
  <si>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</si>
  <si>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</si>
  <si>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</si>
  <si>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</si>
  <si>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</si>
  <si>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</si>
  <si>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</si>
  <si>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</si>
  <si>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</si>
  <si>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</si>
  <si>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</si>
  <si>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</si>
  <si>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</si>
  <si>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</si>
  <si>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</si>
  <si>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</si>
  <si>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</si>
  <si>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</si>
  <si>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</si>
  <si>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</si>
  <si>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</si>
  <si>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</si>
  <si>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</si>
  <si>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</si>
  <si>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</si>
  <si>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</si>
  <si>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</si>
  <si>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</si>
  <si>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</si>
  <si>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</si>
  <si>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</si>
  <si>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</si>
  <si>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</si>
  <si>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</si>
  <si>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</si>
  <si>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</si>
  <si>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</si>
  <si>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</si>
  <si>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</si>
  <si>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</si>
  <si>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</si>
  <si>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</si>
  <si>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</si>
  <si>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</si>
  <si>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</si>
  <si>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</si>
  <si>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</si>
  <si>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</si>
  <si>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</si>
  <si>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</si>
  <si>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</si>
  <si>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</si>
  <si>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</si>
  <si>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</si>
  <si>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</si>
  <si>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</si>
  <si>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</si>
  <si>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</si>
  <si>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</si>
  <si>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</si>
  <si>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</si>
  <si>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</si>
  <si>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</si>
  <si>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</si>
  <si>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</si>
  <si>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</si>
  <si>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</si>
  <si>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</si>
  <si>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</si>
  <si>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</si>
  <si>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</si>
  <si>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</si>
  <si>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</si>
  <si>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</si>
  <si>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</si>
  <si>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</si>
  <si>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</si>
  <si>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</si>
  <si>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</si>
  <si>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</si>
  <si>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</si>
  <si>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</si>
  <si>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</si>
  <si>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</si>
  <si>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</si>
  <si>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</si>
  <si>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</si>
  <si>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</si>
  <si>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</si>
  <si>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</si>
  <si>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</si>
  <si>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</si>
  <si>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</si>
  <si>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</si>
  <si>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</si>
  <si>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</si>
  <si>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</si>
  <si>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</si>
  <si>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</si>
  <si>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</si>
  <si>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</si>
  <si>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</si>
  <si>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</si>
  <si>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</si>
  <si>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</si>
  <si>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</si>
  <si>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</si>
  <si>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</si>
  <si>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</si>
  <si>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</si>
  <si>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</si>
  <si>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</si>
  <si>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</si>
  <si>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</si>
  <si>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</si>
  <si>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</si>
  <si>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</si>
  <si>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</si>
  <si>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</si>
  <si>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</si>
  <si>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</si>
  <si>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</si>
  <si>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</si>
  <si>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</si>
  <si>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</si>
  <si>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</si>
  <si>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</si>
  <si>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</si>
  <si>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</si>
  <si>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</si>
  <si>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</si>
  <si>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</si>
  <si>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</si>
  <si>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</si>
  <si>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</si>
  <si>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</si>
  <si>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</si>
  <si>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</si>
  <si>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</si>
  <si>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</si>
  <si>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</si>
  <si>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</si>
  <si>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</si>
  <si>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</si>
  <si>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</si>
  <si>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</si>
  <si>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</si>
  <si>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</si>
  <si>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</si>
  <si>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</si>
  <si>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</si>
  <si>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</si>
  <si>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</si>
  <si>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</si>
  <si>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</si>
  <si>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</si>
  <si>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</si>
  <si>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</si>
  <si>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</si>
  <si>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</si>
  <si>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</si>
  <si>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</si>
  <si>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</si>
  <si>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</si>
  <si>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</si>
  <si>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</si>
  <si>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</si>
  <si>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</si>
  <si>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</si>
  <si>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</si>
  <si>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</si>
  <si>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</si>
  <si>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</si>
  <si>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</si>
  <si>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</si>
  <si>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</si>
  <si>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</si>
  <si>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</si>
  <si>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</si>
  <si>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</si>
  <si>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</si>
  <si>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</si>
  <si>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</si>
  <si>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</si>
  <si>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</si>
  <si>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</si>
  <si>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</si>
  <si>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</si>
  <si>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</si>
  <si>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</si>
  <si>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</si>
  <si>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</si>
  <si>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</si>
  <si>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</si>
  <si>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</si>
  <si>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</si>
  <si>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</si>
  <si>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</si>
  <si>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</si>
  <si>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</si>
  <si>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</si>
  <si>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</si>
  <si>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</si>
  <si>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</si>
  <si>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</si>
  <si>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</si>
  <si>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</si>
  <si>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</si>
  <si>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</si>
  <si>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</si>
  <si>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</si>
  <si>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</si>
  <si>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</si>
  <si>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</si>
  <si>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</si>
  <si>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</si>
  <si>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</si>
  <si>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</si>
  <si>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</si>
  <si>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</si>
  <si>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</si>
  <si>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</si>
  <si>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</si>
  <si>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</si>
  <si>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</si>
  <si>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</si>
  <si>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</si>
  <si>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</si>
  <si>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</si>
  <si>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</si>
  <si>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</si>
  <si>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</si>
  <si>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</si>
  <si>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</si>
  <si>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</si>
  <si>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</si>
  <si>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</si>
  <si>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</si>
  <si>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</si>
  <si>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</si>
  <si>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</si>
  <si>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</si>
  <si>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</si>
  <si>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</si>
  <si>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</si>
  <si>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</si>
  <si>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</si>
  <si>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</si>
  <si>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</si>
  <si>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</si>
  <si>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</si>
  <si>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</si>
  <si>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</si>
  <si>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</si>
  <si>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</si>
  <si>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</si>
  <si>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</si>
  <si>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</si>
  <si>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</si>
  <si>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</si>
  <si>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</si>
  <si>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</si>
  <si>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</si>
  <si>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</si>
  <si>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</si>
  <si>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</si>
  <si>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</si>
  <si>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</si>
  <si>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</si>
  <si>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</si>
  <si>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</si>
  <si>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</si>
  <si>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</si>
  <si>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</si>
  <si>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</si>
  <si>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</si>
  <si>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</si>
  <si>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</si>
  <si>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</si>
  <si>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</si>
  <si>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</si>
  <si>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</si>
  <si>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</si>
  <si>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</si>
  <si>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</si>
  <si>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</si>
  <si>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</si>
  <si>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</si>
  <si>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</si>
  <si>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</si>
  <si>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</si>
  <si>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</si>
  <si>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</si>
  <si>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</si>
  <si>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</si>
  <si>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</si>
  <si>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</si>
  <si>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</si>
  <si>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</si>
  <si>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</si>
  <si>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</si>
  <si>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</si>
  <si>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</si>
  <si>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</si>
  <si>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</si>
  <si>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</si>
  <si>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</si>
  <si>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</si>
  <si>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</si>
  <si>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</si>
  <si>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</si>
  <si>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</si>
  <si>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</si>
  <si>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</si>
  <si>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</si>
  <si>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</si>
  <si>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</si>
  <si>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</si>
  <si>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</si>
  <si>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</si>
  <si>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</si>
  <si>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</si>
  <si>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</si>
  <si>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</si>
  <si>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</si>
  <si>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</si>
  <si>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</si>
  <si>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</si>
  <si>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</si>
  <si>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</si>
  <si>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</si>
  <si>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</si>
  <si>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</si>
  <si>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</si>
  <si>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</si>
  <si>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</si>
  <si>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</si>
  <si>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</si>
  <si>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</si>
  <si>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</si>
  <si>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</si>
  <si>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</si>
  <si>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</si>
  <si>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</si>
  <si>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</si>
  <si>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</si>
  <si>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</si>
  <si>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</si>
  <si>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</si>
  <si>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</si>
  <si>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</si>
  <si>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</si>
  <si>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</si>
  <si>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</si>
  <si>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</si>
  <si>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</si>
  <si>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</si>
  <si>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</si>
  <si>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</si>
  <si>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</si>
  <si>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</si>
  <si>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</si>
  <si>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</si>
  <si>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</si>
  <si>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</si>
  <si>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</si>
  <si>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</si>
  <si>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</si>
  <si>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</si>
  <si>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</si>
  <si>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</si>
  <si>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</si>
  <si>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</si>
  <si>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</si>
  <si>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</si>
  <si>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</si>
  <si>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</si>
  <si>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</si>
  <si>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</si>
  <si>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</si>
  <si>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</si>
  <si>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</si>
  <si>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</si>
  <si>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</si>
  <si>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</si>
  <si>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</si>
  <si>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</si>
  <si>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</si>
  <si>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</si>
  <si>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</si>
  <si>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</si>
  <si>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</si>
  <si>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</si>
  <si>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</si>
  <si>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</si>
  <si>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</si>
  <si>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</si>
  <si>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</si>
  <si>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</si>
  <si>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</si>
  <si>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</si>
  <si>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</si>
  <si>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</si>
  <si>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</si>
  <si>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</si>
  <si>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</si>
  <si>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</si>
  <si>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</si>
  <si>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</si>
  <si>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</si>
  <si>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</si>
  <si>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</si>
  <si>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</si>
  <si>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</si>
  <si>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</si>
  <si>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</si>
  <si>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</si>
  <si>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</si>
  <si>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</si>
  <si>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</si>
  <si>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</si>
  <si>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</si>
  <si>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</si>
  <si>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</si>
  <si>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</si>
  <si>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</si>
  <si>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</si>
  <si>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</si>
  <si>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</si>
  <si>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</si>
  <si>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</si>
  <si>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</si>
  <si>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</si>
  <si>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</si>
  <si>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</si>
  <si>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</si>
  <si>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</si>
  <si>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</si>
  <si>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</si>
  <si>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</si>
  <si>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</si>
  <si>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</si>
  <si>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</si>
  <si>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</si>
  <si>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</si>
  <si>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</si>
  <si>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</si>
  <si>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</si>
  <si>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</si>
  <si>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</si>
  <si>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</si>
  <si>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</si>
  <si>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</si>
  <si>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</si>
  <si>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</si>
  <si>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</si>
  <si>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</si>
  <si>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</si>
  <si>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</si>
  <si>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</si>
  <si>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</si>
  <si>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</si>
  <si>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</si>
  <si>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</si>
  <si>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</si>
  <si>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</si>
  <si>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</si>
  <si>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</si>
  <si>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</si>
  <si>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</si>
  <si>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</si>
  <si>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</si>
  <si>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</si>
  <si>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</si>
  <si>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</si>
  <si>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</si>
  <si>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</si>
  <si>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</si>
  <si>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</si>
  <si>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</si>
  <si>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</si>
  <si>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</si>
  <si>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</si>
  <si>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</si>
  <si>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</si>
  <si>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</si>
  <si>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</si>
  <si>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</si>
  <si>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</si>
  <si>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</si>
  <si>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</si>
  <si>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</si>
  <si>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</si>
  <si>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</si>
  <si>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</si>
  <si>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</si>
  <si>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</si>
  <si>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</si>
  <si>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</si>
  <si>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</si>
  <si>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</si>
  <si>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</si>
  <si>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</si>
  <si>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</si>
  <si>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</si>
  <si>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</si>
  <si>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</si>
  <si>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</si>
  <si>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</si>
  <si>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</si>
  <si>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</si>
  <si>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</si>
  <si>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</si>
  <si>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</si>
  <si>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</si>
  <si>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</si>
  <si>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</si>
  <si>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</si>
  <si>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</si>
  <si>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</si>
  <si>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</si>
  <si>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</si>
  <si>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</si>
  <si>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</si>
  <si>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</si>
  <si>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</si>
  <si>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</si>
  <si>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</si>
  <si>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</si>
  <si>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</si>
  <si>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</si>
  <si>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</si>
  <si>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</si>
  <si>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</si>
  <si>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</si>
  <si>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</si>
  <si>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</si>
  <si>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</si>
  <si>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</si>
  <si>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</si>
  <si>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</si>
  <si>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</si>
  <si>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</si>
  <si>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</si>
  <si>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</si>
  <si>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</si>
  <si>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</si>
  <si>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</si>
  <si>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</si>
  <si>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</si>
  <si>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</si>
  <si>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</si>
  <si>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</si>
  <si>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</si>
  <si>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</si>
  <si>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</si>
  <si>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</si>
  <si>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</si>
  <si>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</si>
  <si>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</si>
  <si>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</si>
  <si>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</si>
  <si>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</si>
  <si>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</si>
  <si>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</si>
  <si>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</si>
  <si>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</si>
  <si>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</si>
  <si>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</si>
  <si>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</si>
  <si>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</si>
  <si>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</si>
  <si>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</si>
  <si>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</si>
  <si>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</si>
  <si>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</si>
  <si>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</si>
  <si>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</si>
  <si>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</si>
  <si>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</si>
  <si>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</si>
  <si>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</si>
  <si>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</si>
  <si>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</si>
  <si>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</si>
  <si>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</si>
  <si>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</si>
  <si>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</si>
  <si>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</si>
  <si>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</si>
  <si>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</si>
  <si>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</si>
  <si>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</si>
  <si>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</si>
  <si>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</si>
  <si>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</si>
  <si>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</si>
  <si>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</si>
  <si>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</si>
  <si>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</si>
  <si>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</si>
  <si>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</si>
  <si>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</si>
  <si>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</si>
  <si>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</si>
  <si>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</si>
  <si>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</si>
  <si>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</si>
  <si>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</si>
  <si>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</si>
  <si>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</si>
  <si>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</si>
  <si>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</si>
  <si>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</si>
  <si>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</si>
  <si>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</si>
  <si>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</si>
  <si>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</si>
  <si>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</si>
  <si>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</si>
  <si>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</si>
  <si>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</si>
  <si>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</si>
  <si>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</si>
  <si>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</si>
  <si>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</si>
  <si>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</si>
  <si>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</si>
  <si>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</si>
  <si>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</si>
  <si>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</si>
  <si>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</si>
  <si>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</si>
  <si>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</si>
  <si>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</si>
  <si>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</si>
  <si>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</si>
  <si>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</si>
  <si>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</si>
  <si>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</si>
  <si>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</si>
  <si>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</si>
  <si>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</si>
  <si>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</si>
  <si>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</si>
  <si>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</si>
  <si>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</si>
  <si>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</si>
  <si>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</si>
  <si>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</si>
  <si>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</si>
  <si>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</si>
  <si>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</si>
  <si>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</si>
  <si>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</si>
  <si>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</si>
  <si>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</si>
  <si>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</si>
  <si>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</si>
  <si>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</si>
  <si>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</si>
  <si>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</si>
  <si>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</si>
  <si>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</si>
  <si>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</si>
  <si>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</si>
  <si>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</si>
  <si>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</si>
  <si>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</si>
  <si>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</si>
  <si>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</si>
  <si>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</si>
  <si>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</si>
  <si>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</si>
  <si>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</si>
  <si>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</si>
  <si>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</si>
  <si>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</si>
  <si>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</si>
  <si>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</si>
  <si>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</si>
  <si>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</si>
  <si>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</si>
  <si>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</si>
  <si>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</si>
  <si>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</si>
  <si>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</si>
  <si>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</si>
  <si>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</si>
  <si>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</si>
  <si>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</si>
  <si>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</si>
  <si>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</si>
  <si>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</si>
  <si>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</si>
  <si>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</si>
  <si>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</si>
  <si>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</si>
  <si>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</si>
  <si>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</si>
  <si>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</si>
  <si>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</si>
  <si>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</si>
  <si>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</si>
  <si>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</si>
  <si>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</si>
  <si>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</si>
  <si>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</si>
  <si>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</si>
  <si>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</si>
  <si>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</si>
  <si>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</si>
  <si>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</si>
  <si>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</si>
  <si>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</si>
  <si>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</si>
  <si>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</si>
  <si>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</si>
  <si>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</si>
  <si>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</si>
  <si>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</si>
  <si>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</si>
  <si>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</si>
  <si>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</si>
  <si>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</si>
  <si>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</si>
  <si>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</si>
  <si>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</si>
  <si>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</si>
  <si>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</si>
  <si>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</si>
  <si>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</si>
  <si>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</si>
  <si>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</si>
  <si>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</si>
  <si>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</si>
  <si>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</si>
  <si>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</si>
  <si>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</si>
  <si>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</si>
  <si>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</si>
  <si>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</si>
  <si>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</si>
  <si>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</si>
  <si>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</si>
  <si>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</si>
  <si>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</si>
  <si>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</si>
  <si>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</si>
  <si>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</si>
  <si>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</si>
  <si>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</si>
  <si>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</si>
  <si>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</si>
  <si>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</si>
  <si>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</si>
  <si>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</si>
  <si>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</si>
  <si>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</si>
  <si>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</si>
  <si>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</si>
  <si>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</si>
  <si>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</si>
  <si>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</si>
  <si>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</si>
  <si>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</si>
  <si>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</si>
  <si>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</si>
  <si>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</si>
  <si>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</si>
  <si>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</si>
  <si>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</si>
  <si>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</si>
  <si>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</si>
  <si>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</si>
  <si>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</si>
  <si>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</si>
  <si>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</si>
  <si>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</si>
  <si>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</si>
  <si>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</si>
  <si>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</si>
  <si>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</si>
  <si>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</si>
  <si>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</si>
  <si>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</si>
  <si>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</si>
  <si>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</si>
  <si>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</si>
  <si>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</si>
  <si>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</si>
  <si>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</si>
  <si>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</si>
  <si>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</si>
  <si>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</si>
  <si>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</si>
  <si>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</si>
  <si>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</si>
  <si>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</si>
  <si>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</si>
  <si>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</si>
  <si>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</si>
  <si>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</si>
  <si>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</si>
  <si>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</si>
  <si>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</si>
  <si>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</si>
  <si>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</si>
  <si>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</si>
  <si>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</si>
  <si>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</si>
  <si>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</si>
  <si>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</si>
  <si>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</si>
  <si>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</si>
  <si>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</si>
  <si>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</si>
  <si>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</si>
  <si>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</si>
  <si>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</si>
  <si>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</si>
  <si>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</si>
  <si>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</si>
  <si>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</si>
  <si>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</si>
  <si>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</si>
  <si>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</si>
  <si>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</si>
  <si>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</si>
  <si>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</si>
  <si>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</si>
  <si>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</si>
  <si>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</si>
  <si>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</si>
  <si>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</si>
  <si>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</si>
  <si>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</si>
  <si>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</si>
  <si>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</si>
  <si>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</si>
  <si>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</si>
  <si>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</si>
  <si>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</si>
  <si>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</si>
  <si>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</si>
  <si>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</si>
  <si>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</si>
  <si>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</si>
  <si>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</si>
  <si>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</si>
  <si>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</si>
  <si>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</si>
  <si>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</si>
  <si>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</si>
  <si>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</si>
  <si>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</si>
  <si>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</si>
  <si>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</si>
  <si>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</si>
  <si>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</si>
  <si>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</si>
  <si>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</si>
  <si>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</si>
  <si>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</si>
  <si>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</si>
  <si>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</si>
  <si>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</si>
  <si>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</si>
  <si>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</si>
  <si>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</si>
  <si>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</si>
  <si>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</si>
  <si>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</si>
  <si>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</si>
  <si>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</si>
  <si>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</si>
  <si>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</si>
  <si>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</si>
  <si>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</si>
  <si>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</si>
  <si>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</si>
  <si>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</si>
  <si>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</si>
  <si>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</si>
  <si>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</si>
  <si>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</si>
  <si>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</si>
  <si>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</si>
  <si>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</si>
  <si>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</si>
  <si>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</si>
  <si>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</si>
  <si>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</si>
  <si>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</si>
  <si>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</si>
  <si>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</si>
  <si>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</si>
  <si>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</si>
  <si>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</si>
  <si>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</si>
  <si>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</si>
  <si>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</si>
  <si>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</si>
  <si>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</si>
  <si>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</si>
  <si>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</si>
  <si>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</si>
  <si>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</si>
  <si>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</si>
  <si>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</si>
  <si>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</si>
  <si>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</si>
  <si>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</si>
  <si>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</si>
  <si>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</si>
  <si>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</si>
  <si>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</si>
  <si>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</si>
  <si>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</si>
  <si>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</si>
  <si>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</si>
  <si>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</si>
  <si>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</si>
  <si>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</si>
  <si>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</si>
  <si>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</si>
  <si>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</si>
  <si>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</si>
  <si>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</si>
  <si>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</si>
  <si>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</si>
  <si>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</si>
  <si>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</si>
  <si>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</si>
  <si>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</si>
  <si>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</si>
  <si>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</si>
  <si>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</si>
  <si>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</si>
  <si>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</si>
  <si>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</si>
  <si>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</si>
  <si>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</si>
  <si>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</si>
  <si>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</si>
  <si>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</si>
  <si>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</si>
  <si>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</si>
  <si>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</si>
  <si>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</si>
  <si>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</si>
  <si>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</si>
  <si>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</si>
  <si>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</si>
  <si>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</si>
  <si>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</si>
  <si>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</si>
  <si>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</si>
  <si>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</si>
  <si>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</si>
  <si>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</si>
  <si>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</si>
  <si>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</si>
  <si>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</si>
  <si>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</si>
  <si>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</si>
  <si>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</si>
  <si>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</si>
  <si>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</si>
  <si>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</si>
  <si>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</si>
  <si>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</si>
  <si>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</si>
  <si>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</si>
  <si>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</si>
  <si>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</si>
  <si>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</si>
  <si>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</si>
  <si>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</si>
  <si>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</si>
  <si>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</si>
  <si>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</si>
  <si>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</si>
  <si>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</si>
  <si>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</si>
  <si>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</si>
  <si>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</si>
  <si>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</si>
  <si>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</si>
  <si>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</si>
  <si>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</si>
  <si>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</si>
  <si>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</si>
  <si>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</si>
  <si>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</si>
  <si>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</si>
  <si>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</si>
  <si>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</si>
  <si>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</si>
  <si>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</si>
  <si>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</si>
  <si>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</si>
  <si>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</si>
  <si>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</si>
  <si>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</si>
  <si>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</si>
  <si>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</si>
  <si>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</si>
  <si>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</si>
  <si>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</si>
  <si>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</si>
  <si>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</si>
  <si>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</si>
  <si>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</si>
  <si>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</si>
  <si>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</si>
  <si>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</si>
  <si>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</si>
  <si>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</si>
  <si>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</si>
  <si>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</si>
  <si>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</si>
  <si>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</si>
  <si>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</si>
  <si>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</si>
  <si>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</si>
  <si>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</si>
  <si>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</si>
  <si>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</si>
  <si>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</si>
  <si>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</si>
  <si>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</si>
  <si>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</si>
  <si>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</si>
  <si>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</si>
  <si>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</si>
  <si>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</si>
  <si>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</si>
  <si>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</si>
  <si>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</si>
  <si>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</si>
  <si>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</si>
  <si>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</si>
  <si>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</si>
  <si>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</si>
  <si>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</si>
  <si>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</si>
  <si>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</si>
  <si>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</si>
  <si>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</si>
  <si>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</si>
  <si>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</si>
  <si>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</si>
  <si>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</si>
  <si>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</si>
  <si>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</si>
  <si>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</si>
  <si>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</si>
  <si>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</si>
  <si>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</si>
  <si>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</si>
  <si>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</si>
  <si>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</si>
  <si>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</si>
  <si>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</si>
  <si>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</si>
  <si>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</si>
  <si>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</si>
  <si>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</si>
  <si>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</si>
  <si>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</si>
  <si>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</si>
  <si>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</si>
  <si>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</si>
  <si>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</si>
  <si>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</si>
  <si>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</si>
  <si>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</si>
  <si>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</si>
  <si>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</si>
  <si>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</si>
  <si>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</si>
  <si>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</si>
  <si>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</si>
  <si>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</si>
  <si>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</si>
  <si>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</si>
  <si>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</si>
  <si>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</si>
  <si>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</si>
  <si>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</si>
  <si>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</si>
  <si>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</si>
  <si>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</si>
  <si>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</si>
  <si>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</si>
  <si>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</si>
  <si>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</si>
  <si>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</si>
  <si>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</si>
  <si>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</si>
  <si>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</si>
  <si>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</si>
  <si>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</si>
  <si>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</si>
  <si>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</si>
  <si>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</si>
  <si>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</si>
  <si>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</si>
  <si>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</si>
  <si>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</si>
  <si>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</si>
  <si>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</si>
  <si>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</si>
  <si>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</si>
  <si>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</si>
  <si>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</si>
  <si>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</si>
  <si>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</si>
  <si>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</si>
  <si>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</si>
  <si>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</si>
  <si>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</si>
  <si>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</si>
  <si>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</si>
  <si>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</si>
  <si>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</si>
  <si>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</si>
  <si>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</si>
  <si>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</si>
  <si>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</si>
  <si>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</si>
  <si>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</si>
  <si>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</si>
  <si>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</si>
  <si>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</si>
  <si>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</si>
  <si>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</si>
  <si>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</si>
  <si>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</si>
  <si>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</si>
  <si>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</si>
  <si>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</si>
  <si>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</si>
  <si>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</si>
  <si>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</si>
  <si>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</si>
  <si>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</si>
  <si>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</si>
  <si>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</si>
  <si>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</si>
  <si>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</si>
  <si>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</si>
  <si>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</si>
  <si>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</si>
  <si>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</si>
  <si>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</si>
  <si>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</si>
  <si>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</si>
  <si>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</si>
  <si>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</si>
  <si>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</si>
  <si>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</si>
  <si>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</si>
  <si>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</si>
  <si>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</si>
  <si>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</si>
  <si>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</si>
  <si>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</si>
  <si>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</si>
  <si>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</si>
  <si>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</si>
  <si>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</si>
  <si>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</si>
  <si>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</si>
  <si>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</si>
  <si>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</si>
  <si>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</si>
  <si>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</si>
  <si>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</si>
  <si>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</si>
  <si>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</si>
  <si>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</si>
  <si>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</si>
  <si>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</si>
  <si>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</si>
  <si>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</si>
  <si>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</si>
  <si>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</si>
  <si>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</si>
  <si>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</si>
  <si>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</si>
  <si>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</si>
  <si>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</si>
  <si>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</si>
  <si>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</si>
  <si>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</si>
  <si>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</si>
  <si>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</si>
  <si>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</si>
  <si>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</si>
  <si>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</si>
  <si>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</si>
  <si>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</si>
  <si>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</si>
  <si>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</si>
  <si>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</si>
  <si>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</si>
  <si>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</si>
  <si>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</si>
  <si>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</si>
  <si>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</si>
  <si>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</si>
  <si>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</si>
  <si>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</si>
  <si>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</si>
  <si>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</si>
  <si>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</si>
  <si>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</si>
  <si>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</si>
  <si>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</si>
  <si>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</si>
  <si>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</si>
  <si>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</si>
  <si>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</si>
  <si>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</si>
  <si>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</si>
  <si>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</si>
  <si>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</si>
  <si>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</si>
  <si>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</si>
  <si>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</si>
  <si>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</si>
  <si>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</si>
  <si>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</si>
  <si>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</si>
  <si>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</si>
  <si>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</si>
  <si>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</si>
  <si>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</si>
  <si>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</si>
  <si>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</si>
  <si>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</si>
  <si>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</si>
  <si>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</si>
  <si>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</si>
  <si>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</si>
  <si>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</si>
  <si>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</si>
  <si>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</si>
  <si>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</si>
  <si>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</si>
  <si>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</si>
  <si>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</si>
  <si>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</si>
  <si>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</si>
  <si>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</si>
  <si>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</si>
  <si>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</si>
  <si>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</si>
  <si>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</si>
  <si>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</si>
  <si>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</si>
  <si>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</si>
  <si>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</si>
  <si>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</si>
  <si>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</si>
  <si>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</si>
  <si>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</si>
  <si>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</si>
  <si>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</si>
  <si>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</si>
  <si>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</si>
  <si>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</si>
  <si>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</si>
  <si>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</si>
  <si>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</si>
  <si>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</si>
  <si>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</si>
  <si>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</si>
  <si>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</si>
  <si>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</si>
  <si>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</si>
  <si>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</si>
  <si>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</si>
  <si>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</si>
  <si>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</si>
  <si>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</si>
  <si>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</si>
  <si>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</si>
  <si>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</si>
  <si>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</si>
  <si>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</si>
  <si>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</si>
  <si>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</si>
  <si>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</si>
  <si>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</si>
  <si>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</si>
  <si>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</si>
  <si>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</si>
  <si>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</si>
  <si>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</si>
  <si>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</si>
  <si>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</si>
  <si>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</si>
  <si>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</si>
  <si>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</si>
  <si>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</si>
  <si>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</si>
  <si>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</si>
  <si>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</si>
  <si>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</si>
  <si>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</si>
  <si>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</si>
  <si>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</si>
  <si>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</si>
  <si>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</si>
  <si>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</si>
  <si>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</si>
  <si>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</si>
  <si>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</si>
  <si>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</si>
  <si>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</si>
  <si>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</si>
  <si>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</si>
  <si>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</si>
  <si>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</si>
  <si>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</si>
  <si>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</si>
  <si>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</si>
  <si>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</si>
  <si>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</si>
  <si>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</si>
  <si>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</si>
  <si>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</si>
  <si>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</si>
  <si>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</si>
  <si>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</si>
  <si>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</si>
  <si>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</si>
  <si>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</si>
  <si>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</si>
  <si>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</si>
  <si>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</si>
  <si>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</si>
  <si>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</si>
  <si>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</si>
  <si>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</si>
  <si>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</si>
  <si>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</si>
  <si>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</si>
  <si>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</si>
  <si>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</si>
  <si>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</si>
  <si>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</si>
  <si>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</si>
  <si>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</si>
  <si>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</si>
  <si>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</si>
  <si>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</si>
  <si>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</si>
  <si>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</si>
  <si>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</si>
  <si>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</si>
  <si>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</si>
  <si>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</si>
  <si>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</si>
  <si>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</si>
  <si>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</si>
  <si>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</si>
  <si>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</si>
  <si>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</si>
  <si>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</si>
  <si>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</si>
  <si>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</si>
  <si>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</si>
  <si>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</si>
  <si>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</si>
  <si>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</si>
  <si>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</si>
  <si>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</si>
  <si>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</si>
  <si>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</si>
  <si>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</si>
  <si>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</si>
  <si>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</si>
  <si>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</si>
  <si>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</si>
  <si>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</si>
  <si>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</si>
  <si>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</si>
  <si>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</si>
  <si>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</si>
  <si>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</si>
  <si>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</si>
  <si>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</si>
  <si>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</si>
  <si>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</si>
  <si>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</si>
  <si>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</si>
  <si>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</si>
  <si>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</si>
  <si>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</si>
  <si>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</si>
  <si>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</si>
  <si>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</si>
  <si>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</si>
  <si>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</si>
  <si>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</si>
  <si>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</si>
  <si>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</si>
  <si>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</si>
  <si>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</si>
  <si>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</si>
  <si>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</si>
  <si>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</si>
  <si>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</si>
  <si>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</si>
  <si>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</si>
  <si>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</si>
  <si>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</si>
  <si>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</si>
  <si>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</si>
  <si>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</si>
  <si>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</si>
  <si>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</si>
  <si>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</si>
  <si>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</si>
  <si>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</si>
  <si>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</si>
  <si>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</si>
  <si>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</si>
  <si>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</si>
  <si>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</si>
  <si>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</si>
  <si>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</si>
  <si>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</si>
  <si>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</si>
  <si>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</si>
  <si>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</si>
  <si>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</si>
  <si>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</si>
  <si>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</si>
  <si>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</si>
  <si>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</si>
  <si>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</si>
  <si>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</si>
  <si>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</si>
  <si>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</si>
  <si>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</si>
  <si>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</si>
  <si>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</si>
  <si>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</si>
  <si>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</si>
  <si>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</si>
  <si>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</si>
  <si>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</si>
  <si>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</si>
  <si>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</si>
  <si>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</si>
  <si>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</si>
  <si>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</si>
  <si>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</si>
  <si>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</si>
  <si>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</si>
  <si>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</si>
  <si>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</si>
  <si>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</si>
  <si>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</si>
  <si>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</si>
  <si>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</si>
  <si>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</si>
  <si>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</si>
  <si>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</si>
  <si>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</si>
  <si>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</si>
  <si>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</si>
  <si>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</si>
  <si>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</si>
  <si>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</si>
  <si>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</si>
  <si>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</si>
  <si>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</si>
  <si>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</si>
  <si>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</si>
  <si>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</si>
  <si>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</si>
  <si>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</si>
  <si>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</si>
  <si>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</si>
  <si>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</si>
  <si>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</si>
  <si>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</si>
  <si>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</si>
  <si>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</si>
  <si>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</si>
  <si>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</si>
  <si>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</si>
  <si>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</si>
  <si>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</si>
  <si>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</si>
  <si>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</si>
  <si>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</si>
  <si>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</si>
  <si>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</si>
  <si>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</si>
  <si>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</si>
  <si>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</si>
  <si>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</si>
  <si>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</si>
  <si>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</si>
  <si>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</si>
  <si>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</si>
  <si>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</si>
  <si>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</si>
  <si>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</si>
  <si>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</si>
  <si>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</si>
  <si>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</si>
  <si>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</si>
  <si>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</si>
  <si>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</si>
  <si>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</si>
  <si>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</si>
  <si>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</si>
  <si>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</si>
  <si>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</si>
  <si>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</si>
  <si>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</si>
  <si>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</si>
  <si>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</si>
  <si>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</si>
  <si>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</si>
  <si>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</si>
  <si>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</si>
  <si>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</si>
  <si>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</si>
  <si>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</si>
  <si>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</si>
  <si>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</si>
  <si>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</si>
  <si>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</si>
  <si>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</si>
  <si>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</si>
  <si>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</si>
  <si>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</si>
  <si>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</si>
  <si>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</si>
  <si>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</si>
  <si>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</si>
  <si>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</si>
  <si>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</si>
  <si>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</si>
  <si>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</si>
  <si>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</si>
  <si>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</si>
  <si>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</si>
  <si>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</si>
  <si>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</si>
  <si>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</si>
  <si>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</si>
  <si>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</si>
  <si>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</si>
  <si>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</si>
  <si>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</si>
  <si>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</si>
  <si>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</si>
  <si>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</si>
  <si>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</si>
  <si>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</si>
  <si>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</si>
  <si>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</si>
  <si>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</si>
  <si>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</si>
  <si>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</si>
  <si>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</si>
  <si>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</si>
  <si>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</si>
  <si>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</si>
  <si>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</si>
  <si>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</si>
  <si>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</si>
  <si>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</si>
  <si>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</si>
  <si>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</si>
  <si>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</si>
  <si>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</si>
  <si>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</si>
  <si>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</si>
  <si>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</si>
  <si>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</si>
  <si>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</si>
  <si>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</si>
  <si>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</si>
  <si>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</si>
  <si>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</si>
  <si>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</si>
  <si>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</si>
  <si>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</si>
  <si>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</si>
  <si>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</si>
  <si>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</si>
  <si>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</si>
  <si>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</si>
  <si>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</si>
  <si>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</si>
  <si>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</si>
  <si>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</si>
  <si>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</si>
  <si>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</si>
  <si>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</si>
  <si>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</si>
  <si>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</si>
  <si>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</si>
  <si>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</si>
  <si>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</si>
  <si>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</si>
  <si>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</si>
  <si>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</si>
  <si>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</si>
  <si>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</si>
  <si>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</si>
  <si>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</si>
  <si>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</si>
  <si>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</si>
  <si>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</si>
  <si>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</si>
  <si>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</si>
  <si>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</si>
  <si>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</si>
  <si>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</si>
  <si>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</si>
  <si>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</si>
  <si>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</si>
  <si>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</si>
  <si>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</si>
  <si>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</si>
  <si>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</si>
  <si>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</si>
  <si>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</si>
  <si>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</si>
  <si>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</si>
  <si>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</si>
  <si>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</si>
  <si>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</si>
  <si>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</si>
  <si>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</si>
  <si>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</si>
  <si>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</si>
  <si>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</si>
  <si>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</si>
  <si>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</si>
  <si>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</si>
  <si>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</si>
  <si>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</si>
  <si>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</si>
  <si>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</si>
  <si>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</si>
  <si>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</si>
  <si>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</si>
  <si>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</si>
  <si>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</si>
  <si>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</si>
  <si>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</si>
  <si>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</si>
  <si>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</si>
  <si>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</si>
  <si>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</si>
  <si>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</si>
  <si>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</si>
  <si>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</si>
  <si>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</si>
  <si>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</si>
  <si>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</si>
  <si>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</si>
  <si>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</si>
  <si>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</si>
  <si>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</si>
  <si>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</si>
  <si>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</si>
  <si>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</si>
  <si>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</si>
  <si>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</si>
  <si>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</si>
  <si>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</si>
  <si>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</si>
  <si>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</si>
  <si>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</si>
  <si>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</si>
  <si>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</si>
  <si>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</si>
  <si>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</si>
  <si>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</si>
  <si>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</si>
  <si>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</si>
  <si>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</si>
  <si>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</si>
  <si>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</si>
  <si>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</si>
  <si>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</si>
  <si>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</si>
  <si>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</si>
  <si>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</si>
  <si>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</si>
  <si>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</si>
  <si>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</si>
  <si>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</si>
  <si>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</si>
  <si>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</si>
  <si>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</si>
  <si>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</si>
  <si>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</si>
  <si>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</si>
  <si>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</si>
  <si>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</si>
  <si>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</si>
  <si>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</si>
  <si>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</si>
  <si>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</si>
  <si>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</si>
  <si>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</si>
  <si>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</si>
  <si>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</si>
  <si>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</si>
  <si>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</si>
  <si>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</si>
  <si>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</si>
  <si>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</si>
  <si>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</si>
  <si>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</si>
  <si>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</si>
  <si>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</si>
  <si>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</si>
  <si>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</si>
  <si>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</si>
  <si>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</si>
  <si>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</si>
  <si>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</si>
  <si>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</si>
  <si>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</si>
  <si>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</si>
  <si>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</si>
  <si>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</si>
  <si>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</si>
  <si>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</si>
  <si>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</si>
  <si>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</si>
  <si>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</si>
  <si>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</si>
  <si>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</si>
  <si>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</si>
  <si>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</si>
  <si>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</si>
  <si>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</si>
  <si>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</si>
  <si>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</si>
  <si>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</si>
  <si>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</si>
  <si>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</si>
  <si>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</si>
  <si>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</si>
  <si>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</si>
  <si>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</si>
  <si>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</si>
  <si>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</si>
  <si>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</si>
  <si>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</si>
  <si>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</si>
  <si>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</si>
  <si>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</si>
  <si>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</si>
  <si>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</si>
  <si>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</si>
  <si>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</si>
  <si>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</si>
  <si>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</si>
  <si>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</si>
  <si>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</si>
  <si>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</si>
  <si>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</si>
  <si>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</si>
  <si>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</si>
  <si>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</si>
  <si>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</si>
  <si>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</si>
  <si>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</si>
  <si>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</si>
  <si>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</si>
  <si>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</si>
  <si>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</si>
  <si>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</si>
  <si>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</si>
  <si>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</si>
  <si>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</si>
  <si>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</si>
  <si>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</si>
  <si>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</si>
  <si>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</si>
  <si>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</si>
  <si>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</si>
  <si>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</si>
  <si>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</si>
  <si>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</si>
  <si>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</si>
  <si>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</si>
  <si>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</si>
  <si>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</si>
  <si>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</si>
  <si>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</si>
  <si>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</si>
  <si>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</si>
  <si>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</si>
  <si>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</si>
  <si>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</si>
  <si>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</si>
  <si>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</si>
  <si>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</si>
  <si>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</si>
  <si>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</si>
  <si>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</si>
  <si>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</si>
  <si>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</si>
  <si>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</si>
  <si>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</si>
  <si>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</si>
  <si>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</si>
  <si>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</si>
  <si>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</si>
  <si>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</si>
  <si>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</si>
  <si>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</si>
  <si>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</si>
  <si>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</si>
  <si>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</si>
  <si>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</si>
  <si>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</si>
  <si>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</si>
  <si>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</si>
  <si>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</si>
  <si>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</si>
  <si>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</si>
  <si>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</si>
  <si>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</si>
  <si>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</si>
  <si>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</si>
  <si>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</si>
  <si>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</si>
  <si>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</si>
  <si>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</si>
  <si>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</si>
  <si>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</si>
  <si>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</si>
  <si>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</si>
  <si>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</si>
  <si>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</si>
  <si>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</si>
  <si>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</si>
  <si>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</si>
  <si>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</si>
  <si>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</si>
  <si>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</si>
  <si>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</si>
  <si>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</si>
  <si>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</si>
  <si>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</si>
  <si>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</si>
  <si>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</si>
  <si>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</si>
  <si>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</si>
  <si>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</si>
  <si>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</si>
  <si>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</si>
  <si>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</si>
  <si>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</si>
  <si>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</si>
  <si>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</si>
  <si>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</si>
  <si>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</si>
  <si>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</si>
  <si>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</si>
  <si>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</si>
  <si>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</si>
  <si>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</si>
  <si>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</si>
  <si>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</si>
  <si>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</si>
  <si>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</si>
  <si>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</si>
  <si>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</si>
  <si>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</si>
  <si>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</si>
  <si>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</si>
  <si>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</si>
  <si>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</si>
  <si>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</si>
  <si>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</si>
  <si>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</si>
  <si>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</si>
  <si>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</si>
  <si>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</si>
  <si>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</si>
  <si>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</si>
  <si>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</si>
  <si>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</si>
  <si>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</si>
  <si>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</si>
  <si>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</si>
  <si>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</si>
  <si>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</si>
  <si>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</si>
  <si>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</si>
  <si>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</si>
  <si>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</si>
  <si>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</si>
  <si>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</si>
  <si>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</si>
  <si>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</si>
  <si>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</si>
  <si>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</si>
  <si>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</si>
  <si>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</si>
  <si>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</si>
  <si>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</si>
  <si>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</si>
  <si>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</si>
  <si>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</si>
  <si>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</si>
  <si>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</si>
  <si>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</si>
  <si>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</si>
  <si>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</si>
  <si>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</si>
  <si>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</si>
  <si>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</si>
  <si>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</si>
  <si>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</si>
  <si>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</si>
  <si>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</si>
  <si>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</si>
  <si>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</si>
  <si>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</si>
  <si>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</si>
  <si>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</si>
  <si>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</si>
  <si>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</si>
  <si>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</si>
  <si>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</si>
  <si>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</si>
  <si>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</si>
  <si>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</si>
  <si>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</si>
  <si>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</si>
  <si>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</si>
  <si>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</si>
  <si>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</si>
  <si>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</si>
  <si>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</si>
  <si>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</si>
  <si>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</si>
  <si>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</si>
  <si>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</si>
  <si>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</si>
  <si>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</si>
  <si>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</si>
  <si>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</si>
  <si>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</si>
  <si>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</si>
  <si>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</si>
  <si>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</si>
  <si>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</si>
  <si>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</si>
  <si>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</si>
  <si>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</si>
  <si>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</si>
  <si>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</si>
  <si>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</si>
  <si>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</si>
  <si>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</si>
  <si>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</si>
  <si>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</si>
  <si>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</si>
  <si>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</si>
  <si>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</si>
  <si>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</si>
  <si>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</si>
  <si>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</si>
  <si>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</si>
  <si>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</si>
  <si>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</si>
  <si>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</si>
  <si>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</si>
  <si>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</si>
  <si>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</si>
  <si>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</si>
  <si>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</si>
  <si>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</si>
  <si>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</si>
  <si>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</si>
  <si>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</si>
  <si>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</si>
  <si>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</si>
  <si>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</si>
  <si>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</si>
  <si>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</si>
  <si>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</si>
  <si>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</si>
  <si>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</si>
  <si>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</si>
  <si>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</si>
  <si>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</si>
  <si>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</si>
  <si>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</si>
  <si>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</si>
  <si>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</si>
  <si>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</si>
  <si>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</si>
  <si>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</si>
  <si>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</si>
  <si>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</si>
  <si>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</si>
  <si>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</si>
  <si>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</si>
  <si>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</si>
  <si>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</si>
  <si>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</si>
  <si>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</si>
  <si>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</si>
  <si>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</si>
  <si>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</si>
  <si>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</si>
  <si>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</si>
  <si>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</si>
  <si>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</si>
  <si>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</si>
  <si>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</si>
  <si>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</si>
  <si>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</si>
  <si>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</si>
  <si>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</si>
  <si>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</si>
  <si>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</si>
  <si>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</si>
  <si>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</si>
  <si>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</si>
  <si>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</si>
  <si>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</si>
  <si>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</si>
  <si>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</si>
  <si>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</si>
  <si>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</si>
  <si>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</si>
  <si>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</si>
  <si>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</si>
  <si>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</si>
  <si>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</si>
  <si>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</si>
  <si>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</si>
  <si>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</si>
  <si>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</si>
  <si>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</si>
  <si>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</si>
  <si>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</si>
  <si>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</si>
  <si>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</si>
  <si>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</si>
  <si>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</si>
  <si>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</si>
  <si>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</si>
  <si>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</si>
  <si>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</si>
  <si>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</si>
  <si>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</si>
  <si>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</si>
  <si>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</si>
  <si>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</si>
  <si>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</si>
  <si>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</si>
  <si>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</si>
  <si>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</si>
  <si>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</si>
  <si>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</si>
  <si>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</si>
  <si>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</si>
  <si>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</si>
  <si>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</si>
  <si>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</si>
  <si>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</si>
  <si>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</si>
  <si>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</si>
  <si>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</si>
  <si>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</si>
  <si>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</si>
  <si>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</si>
  <si>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</si>
  <si>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</si>
  <si>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</si>
  <si>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</si>
  <si>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</si>
  <si>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</si>
  <si>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</si>
  <si>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</si>
  <si>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</si>
  <si>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</si>
  <si>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</si>
  <si>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</si>
  <si>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</si>
  <si>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</si>
  <si>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</si>
  <si>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</si>
  <si>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</si>
  <si>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</si>
  <si>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</si>
  <si>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</si>
  <si>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</si>
  <si>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</si>
  <si>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</si>
  <si>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</si>
  <si>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</si>
  <si>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</si>
  <si>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</si>
  <si>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</si>
  <si>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</si>
  <si>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</si>
  <si>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</si>
  <si>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</si>
  <si>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</si>
  <si>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</si>
  <si>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</si>
  <si>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</si>
  <si>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</si>
  <si>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</si>
  <si>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</si>
  <si>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</si>
  <si>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</si>
  <si>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</si>
  <si>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</si>
  <si>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</si>
  <si>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</si>
  <si>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</si>
  <si>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</si>
  <si>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</si>
  <si>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</si>
  <si>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</si>
  <si>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</si>
  <si>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</si>
  <si>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</si>
  <si>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</si>
  <si>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</si>
  <si>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</si>
  <si>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</si>
  <si>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</si>
  <si>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</si>
  <si>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</si>
  <si>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</si>
  <si>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</si>
  <si>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</si>
  <si>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</si>
  <si>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</si>
  <si>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</si>
  <si>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</si>
  <si>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</si>
  <si>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</si>
  <si>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</si>
  <si>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</si>
  <si>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</si>
  <si>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</si>
  <si>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</si>
  <si>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</si>
  <si>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</si>
  <si>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</si>
  <si>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</si>
  <si>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</si>
  <si>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</si>
  <si>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</si>
  <si>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</si>
  <si>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</si>
  <si>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</si>
  <si>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</si>
  <si>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</si>
  <si>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</si>
  <si>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</si>
  <si>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</si>
  <si>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</si>
  <si>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</si>
  <si>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</si>
  <si>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</si>
  <si>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</si>
  <si>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</si>
  <si>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</si>
  <si>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</si>
  <si>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</si>
  <si>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</si>
  <si>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</si>
  <si>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</si>
  <si>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</si>
  <si>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</si>
  <si>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</si>
  <si>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</si>
  <si>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</si>
  <si>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</si>
  <si>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</si>
  <si>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</si>
  <si>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</si>
  <si>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</si>
  <si>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</si>
  <si>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</si>
  <si>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</si>
  <si>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</si>
  <si>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</si>
  <si>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</si>
  <si>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</si>
  <si>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</si>
  <si>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</si>
  <si>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</si>
  <si>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</si>
  <si>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</si>
  <si>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</si>
  <si>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</si>
  <si>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</si>
  <si>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</si>
  <si>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</si>
  <si>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</si>
  <si>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</si>
  <si>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</si>
  <si>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</si>
  <si>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</si>
  <si>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</si>
  <si>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</si>
  <si>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</si>
  <si>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</si>
  <si>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</si>
  <si>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</si>
  <si>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</si>
  <si>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</si>
  <si>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</si>
  <si>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</si>
  <si>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</si>
  <si>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</si>
  <si>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</si>
  <si>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</si>
  <si>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</si>
  <si>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</si>
  <si>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</si>
  <si>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</si>
  <si>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</si>
  <si>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</si>
  <si>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</si>
  <si>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</si>
  <si>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</si>
  <si>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</si>
  <si>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</si>
  <si>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</si>
  <si>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</si>
  <si>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</si>
  <si>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</si>
  <si>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</si>
  <si>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</si>
  <si>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</si>
  <si>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</si>
  <si>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</si>
  <si>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</si>
  <si>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</si>
  <si>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</si>
  <si>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</si>
  <si>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</si>
  <si>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</si>
  <si>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</si>
  <si>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</si>
  <si>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</si>
  <si>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</si>
  <si>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</si>
  <si>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</si>
  <si>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</si>
  <si>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</si>
  <si>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</si>
  <si>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</si>
  <si>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</si>
  <si>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</si>
  <si>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</si>
  <si>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</si>
  <si>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</si>
  <si>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</si>
  <si>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</si>
  <si>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</si>
  <si>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</si>
  <si>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</si>
  <si>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</si>
  <si>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</si>
  <si>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</si>
  <si>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</si>
  <si>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</si>
  <si>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</si>
  <si>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</si>
  <si>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</si>
  <si>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</si>
  <si>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</si>
  <si>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</si>
  <si>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</si>
  <si>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</si>
  <si>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</si>
  <si>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</si>
  <si>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</si>
  <si>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</si>
  <si>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</si>
  <si>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</si>
  <si>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</si>
  <si>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</si>
  <si>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</si>
  <si>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</si>
  <si>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</si>
  <si>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</si>
  <si>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</si>
  <si>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</si>
  <si>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</si>
  <si>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</si>
  <si>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</si>
  <si>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</si>
  <si>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</si>
  <si>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</si>
  <si>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</si>
  <si>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</si>
  <si>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</si>
  <si>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</si>
  <si>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</si>
  <si>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</si>
  <si>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</si>
  <si>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</si>
  <si>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</si>
  <si>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</si>
  <si>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</si>
  <si>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</si>
  <si>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</si>
  <si>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</si>
  <si>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</si>
  <si>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</si>
  <si>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</si>
  <si>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</si>
  <si>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</si>
  <si>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</si>
  <si>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</si>
  <si>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</si>
  <si>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</si>
  <si>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</si>
  <si>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</si>
  <si>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</si>
  <si>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</si>
  <si>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</si>
  <si>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</si>
  <si>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</si>
  <si>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</si>
  <si>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</si>
  <si>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</si>
  <si>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</si>
  <si>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</si>
  <si>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</si>
  <si>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</si>
  <si>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</si>
  <si>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</si>
  <si>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</si>
  <si>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</si>
  <si>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</si>
  <si>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</si>
  <si>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</si>
  <si>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</si>
  <si>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</si>
  <si>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</si>
  <si>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</si>
  <si>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</si>
  <si>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</si>
  <si>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</si>
  <si>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</si>
  <si>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</si>
  <si>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</si>
  <si>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</si>
  <si>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</si>
  <si>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</si>
  <si>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</si>
  <si>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</si>
  <si>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</si>
  <si>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</si>
  <si>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</si>
  <si>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</si>
  <si>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</si>
  <si>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</si>
  <si>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</si>
  <si>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</si>
  <si>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</si>
  <si>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</si>
  <si>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</si>
  <si>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</si>
  <si>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</si>
  <si>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</si>
  <si>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</si>
  <si>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</si>
  <si>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</si>
  <si>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</si>
  <si>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</si>
  <si>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</si>
  <si>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</si>
  <si>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</si>
  <si>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</si>
  <si>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</si>
  <si>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</si>
  <si>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</si>
  <si>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</si>
  <si>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</si>
  <si>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</si>
  <si>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</si>
  <si>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</si>
  <si>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</si>
  <si>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</si>
  <si>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</si>
  <si>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</si>
  <si>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</si>
  <si>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</si>
  <si>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</si>
  <si>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</si>
  <si>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</si>
  <si>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</si>
  <si>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</si>
  <si>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</si>
  <si>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</si>
  <si>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</si>
  <si>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</si>
  <si>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</si>
  <si>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</si>
  <si>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</si>
  <si>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</si>
  <si>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</si>
  <si>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</si>
  <si>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</si>
  <si>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</si>
  <si>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</si>
  <si>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</si>
  <si>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</si>
  <si>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</si>
  <si>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</si>
  <si>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</si>
  <si>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</si>
  <si>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</si>
  <si>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</si>
  <si>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</si>
  <si>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</si>
  <si>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</si>
  <si>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</si>
  <si>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</si>
  <si>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</si>
  <si>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</si>
  <si>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</si>
  <si>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</si>
  <si>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</si>
  <si>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</si>
  <si>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</si>
  <si>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</si>
  <si>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</si>
  <si>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</si>
  <si>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</si>
  <si>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</si>
  <si>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</si>
  <si>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</si>
  <si>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</si>
  <si>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</si>
  <si>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</si>
  <si>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</si>
  <si>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</si>
  <si>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</si>
  <si>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</si>
  <si>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</si>
  <si>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</si>
  <si>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</si>
  <si>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</si>
  <si>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</si>
  <si>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</si>
  <si>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</si>
  <si>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</si>
  <si>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</si>
  <si>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</si>
  <si>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</si>
  <si>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</si>
  <si>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</si>
  <si>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</si>
  <si>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</si>
  <si>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</si>
  <si>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</si>
  <si>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</si>
  <si>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</si>
  <si>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</si>
  <si>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</si>
  <si>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</si>
  <si>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</si>
  <si>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</si>
  <si>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</si>
  <si>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</si>
  <si>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</si>
  <si>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</si>
  <si>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</si>
  <si>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</si>
  <si>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</si>
  <si>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</si>
  <si>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</si>
  <si>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</si>
  <si>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</si>
  <si>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</si>
  <si>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</si>
  <si>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</si>
  <si>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</si>
  <si>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</si>
  <si>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</si>
  <si>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</si>
  <si>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</si>
  <si>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</si>
  <si>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</si>
  <si>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</si>
  <si>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</si>
  <si>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</si>
  <si>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</si>
  <si>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</si>
  <si>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</si>
  <si>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</si>
  <si>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</si>
  <si>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</si>
  <si>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</si>
  <si>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</si>
  <si>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</si>
  <si>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</si>
  <si>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</si>
  <si>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</si>
  <si>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</si>
  <si>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</si>
  <si>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</si>
  <si>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</si>
  <si>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</si>
  <si>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</si>
  <si>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</si>
  <si>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</si>
  <si>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</si>
  <si>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</si>
  <si>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</si>
  <si>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</si>
  <si>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</si>
  <si>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</si>
  <si>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</si>
  <si>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</si>
  <si>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</si>
  <si>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</si>
  <si>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</si>
  <si>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</si>
  <si>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</si>
  <si>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</si>
  <si>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</si>
  <si>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</si>
  <si>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</si>
  <si>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</si>
  <si>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</si>
  <si>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</si>
  <si>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</si>
  <si>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</si>
  <si>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</si>
  <si>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</si>
  <si>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</si>
  <si>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</si>
  <si>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</si>
  <si>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</si>
  <si>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</si>
  <si>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</si>
  <si>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</si>
  <si>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</si>
  <si>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</si>
  <si>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</si>
  <si>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</si>
  <si>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</si>
  <si>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</si>
  <si>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</si>
  <si>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</si>
  <si>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</si>
  <si>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</si>
  <si>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</si>
  <si>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</si>
  <si>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</si>
  <si>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</si>
  <si>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</si>
  <si>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</si>
  <si>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</si>
  <si>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</si>
  <si>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</si>
  <si>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</si>
  <si>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</si>
  <si>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</si>
  <si>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</si>
  <si>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</si>
  <si>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</si>
  <si>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</si>
  <si>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</si>
  <si>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</si>
  <si>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</si>
  <si>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</si>
  <si>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</si>
  <si>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</si>
  <si>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</si>
  <si>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</si>
  <si>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</si>
  <si>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</si>
  <si>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</si>
  <si>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</si>
  <si>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</si>
  <si>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</si>
  <si>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</si>
  <si>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</si>
  <si>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</si>
  <si>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</si>
  <si>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</si>
  <si>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</si>
  <si>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</si>
  <si>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</si>
  <si>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</si>
  <si>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</si>
  <si>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</si>
  <si>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</si>
  <si>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</si>
  <si>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</si>
  <si>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</si>
  <si>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</si>
  <si>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</si>
  <si>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</si>
  <si>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</si>
  <si>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</si>
  <si>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</si>
  <si>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</si>
  <si>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</si>
  <si>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</si>
  <si>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</si>
  <si>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</si>
  <si>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</si>
  <si>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</si>
  <si>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</si>
  <si>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</si>
  <si>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</si>
  <si>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</si>
  <si>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</si>
  <si>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</si>
  <si>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</si>
  <si>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</si>
  <si>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</si>
  <si>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</si>
  <si>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</si>
  <si>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</si>
  <si>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</si>
  <si>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</si>
  <si>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</si>
  <si>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</si>
  <si>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</si>
  <si>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</si>
  <si>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</si>
  <si>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</si>
  <si>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</si>
  <si>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</si>
  <si>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</si>
  <si>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</si>
  <si>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</si>
  <si>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</si>
  <si>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</si>
  <si>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</si>
  <si>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</si>
  <si>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</si>
  <si>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</si>
  <si>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</si>
  <si>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</si>
  <si>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</si>
  <si>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</si>
  <si>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</si>
  <si>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</si>
  <si>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</si>
  <si>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</si>
  <si>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</si>
  <si>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</si>
  <si>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</si>
  <si>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</si>
  <si>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</si>
  <si>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</si>
  <si>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</si>
  <si>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</si>
  <si>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</si>
  <si>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</si>
  <si>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</si>
  <si>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</si>
  <si>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</si>
  <si>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</si>
  <si>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</si>
  <si>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</si>
  <si>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</si>
  <si>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</si>
  <si>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</si>
  <si>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</si>
  <si>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</si>
  <si>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</si>
  <si>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</si>
  <si>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</si>
  <si>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</si>
  <si>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</si>
  <si>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</si>
  <si>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</si>
  <si>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</si>
  <si>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</si>
  <si>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</si>
  <si>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</si>
  <si>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</si>
  <si>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</si>
  <si>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</si>
  <si>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</si>
  <si>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</si>
  <si>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</si>
  <si>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</si>
  <si>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</si>
  <si>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</si>
  <si>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</si>
  <si>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</si>
  <si>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</si>
  <si>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</si>
  <si>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</si>
  <si>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</si>
  <si>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</si>
  <si>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</si>
  <si>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</si>
  <si>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</si>
  <si>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</si>
  <si>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</si>
  <si>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</si>
  <si>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</si>
  <si>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</si>
  <si>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</si>
  <si>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</si>
  <si>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</si>
  <si>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</si>
  <si>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</si>
  <si>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</si>
  <si>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</si>
  <si>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</si>
  <si>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</si>
  <si>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</si>
  <si>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</si>
  <si>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</si>
  <si>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</si>
  <si>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</si>
  <si>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</si>
  <si>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</si>
  <si>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</si>
  <si>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</si>
  <si>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</si>
  <si>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</si>
  <si>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</si>
  <si>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</si>
  <si>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</si>
  <si>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</si>
  <si>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</si>
  <si>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</si>
  <si>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</si>
  <si>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</si>
  <si>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</si>
  <si>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</si>
  <si>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</si>
  <si>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</si>
  <si>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</si>
  <si>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</si>
  <si>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</si>
  <si>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</si>
  <si>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</si>
  <si>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</si>
  <si>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</si>
  <si>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</si>
  <si>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</si>
  <si>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</si>
  <si>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</si>
  <si>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</si>
  <si>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</si>
  <si>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</si>
  <si>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</si>
  <si>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</si>
  <si>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</si>
  <si>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</si>
  <si>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</si>
  <si>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</si>
  <si>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</si>
  <si>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</si>
  <si>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</si>
  <si>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</si>
  <si>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</si>
  <si>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</si>
  <si>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</si>
  <si>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</si>
  <si>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</si>
  <si>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</si>
  <si>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</si>
  <si>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</si>
  <si>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</si>
  <si>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</si>
  <si>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</si>
  <si>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</si>
  <si>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</si>
  <si>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</si>
  <si>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</si>
  <si>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</si>
  <si>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</si>
  <si>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</si>
  <si>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</si>
  <si>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</si>
  <si>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</si>
  <si>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</si>
  <si>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</si>
  <si>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</si>
  <si>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</si>
  <si>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</si>
  <si>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</si>
  <si>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</si>
  <si>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</si>
  <si>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</si>
  <si>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</si>
  <si>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</si>
  <si>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</si>
  <si>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</si>
  <si>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</si>
  <si>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</si>
  <si>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</si>
  <si>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</si>
  <si>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</si>
  <si>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</si>
  <si>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</si>
  <si>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</si>
  <si>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</si>
  <si>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</si>
  <si>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</si>
  <si>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</si>
  <si>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</si>
  <si>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</si>
  <si>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</si>
  <si>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</si>
  <si>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</si>
  <si>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</si>
  <si>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</si>
  <si>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</si>
  <si>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</si>
  <si>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</si>
  <si>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</si>
  <si>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</si>
  <si>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</si>
  <si>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</si>
  <si>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</si>
  <si>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</si>
  <si>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</si>
  <si>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</si>
  <si>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</si>
  <si>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</si>
  <si>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</si>
  <si>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</si>
  <si>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</si>
  <si>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</si>
  <si>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</si>
  <si>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</si>
  <si>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</si>
  <si>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</si>
  <si>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</si>
  <si>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</si>
  <si>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</si>
  <si>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</si>
  <si>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</si>
  <si>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</si>
  <si>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</si>
  <si>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</si>
  <si>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</si>
  <si>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</si>
  <si>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</si>
  <si>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</si>
  <si>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</si>
  <si>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</si>
  <si>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</si>
  <si>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</si>
  <si>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</si>
  <si>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</si>
  <si>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</si>
  <si>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</si>
  <si>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</si>
  <si>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</si>
  <si>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</si>
  <si>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</si>
  <si>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</si>
  <si>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</si>
  <si>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</si>
  <si>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</si>
  <si>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</si>
  <si>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</si>
  <si>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</si>
  <si>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</si>
  <si>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</si>
  <si>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</si>
  <si>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</si>
  <si>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</si>
  <si>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</si>
  <si>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</si>
  <si>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</si>
  <si>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</si>
  <si>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</si>
  <si>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</si>
  <si>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</si>
  <si>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</si>
  <si>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</si>
  <si>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</si>
  <si>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</si>
  <si>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</si>
  <si>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</si>
  <si>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</si>
  <si>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</si>
  <si>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</si>
  <si>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</si>
  <si>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</si>
  <si>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</si>
  <si>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</si>
  <si>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</si>
  <si>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</si>
  <si>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</si>
  <si>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</si>
  <si>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</si>
  <si>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</si>
  <si>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</si>
  <si>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</si>
  <si>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</si>
  <si>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</si>
  <si>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</si>
  <si>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</si>
  <si>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</si>
  <si>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</si>
  <si>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</si>
  <si>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</si>
  <si>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</si>
  <si>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</si>
  <si>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</si>
  <si>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</si>
  <si>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</si>
  <si>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</si>
  <si>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</si>
  <si>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</si>
  <si>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</si>
  <si>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</si>
  <si>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</si>
  <si>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</si>
  <si>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</si>
  <si>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</si>
  <si>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</si>
  <si>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</si>
  <si>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</si>
  <si>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</si>
  <si>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</si>
  <si>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</si>
  <si>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</si>
  <si>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</si>
  <si>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</si>
  <si>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</si>
  <si>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</si>
  <si>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</si>
  <si>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</si>
  <si>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</si>
  <si>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</si>
  <si>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</si>
  <si>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</si>
  <si>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</si>
  <si>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</si>
  <si>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</si>
  <si>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</si>
  <si>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</si>
  <si>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</si>
  <si>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</si>
  <si>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</si>
  <si>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</si>
  <si>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</si>
  <si>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</si>
  <si>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</si>
  <si>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</si>
  <si>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</si>
  <si>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</si>
  <si>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</si>
  <si>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</si>
  <si>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</si>
  <si>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</si>
  <si>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</si>
  <si>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</si>
  <si>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</si>
  <si>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</si>
  <si>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</si>
  <si>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</si>
  <si>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</si>
  <si>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</si>
  <si>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</si>
  <si>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</si>
  <si>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</si>
  <si>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</si>
  <si>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</si>
  <si>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</si>
  <si>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</si>
  <si>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</si>
  <si>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</si>
  <si>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</si>
  <si>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</si>
  <si>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</si>
  <si>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</si>
  <si>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</si>
  <si>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</si>
  <si>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</si>
  <si>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</si>
  <si>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</si>
  <si>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</si>
  <si>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</si>
  <si>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</si>
  <si>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</si>
  <si>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</si>
  <si>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</si>
  <si>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</si>
  <si>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</si>
  <si>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</si>
  <si>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</si>
  <si>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</si>
  <si>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</si>
  <si>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</si>
  <si>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</si>
  <si>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</si>
  <si>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</si>
  <si>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</si>
  <si>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</si>
  <si>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</si>
  <si>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</si>
  <si>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</si>
  <si>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</si>
  <si>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</si>
  <si>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</si>
  <si>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</si>
  <si>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</si>
  <si>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</si>
  <si>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</si>
  <si>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</si>
  <si>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</si>
  <si>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</si>
  <si>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</si>
  <si>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</si>
  <si>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</si>
  <si>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</si>
  <si>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</si>
  <si>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</si>
  <si>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</si>
  <si>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</si>
  <si>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</si>
  <si>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</si>
  <si>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</si>
  <si>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</si>
  <si>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</si>
  <si>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</si>
  <si>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</si>
  <si>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</si>
  <si>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</si>
  <si>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</si>
  <si>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</si>
  <si>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</si>
  <si>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</si>
  <si>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</si>
  <si>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</si>
  <si>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</si>
  <si>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</si>
  <si>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</si>
  <si>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</si>
  <si>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</si>
  <si>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</si>
  <si>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</si>
  <si>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</si>
  <si>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</si>
  <si>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</si>
  <si>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</si>
  <si>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</si>
  <si>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</si>
  <si>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</si>
  <si>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</si>
  <si>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</si>
  <si>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</si>
  <si>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</si>
  <si>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</si>
  <si>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</si>
  <si>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</si>
  <si>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</si>
  <si>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</si>
  <si>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</si>
  <si>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</si>
  <si>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</si>
  <si>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</si>
  <si>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</si>
  <si>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</si>
  <si>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</si>
  <si>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</si>
  <si>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</si>
  <si>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</si>
  <si>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</si>
  <si>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</si>
  <si>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</si>
  <si>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</si>
  <si>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</si>
  <si>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</si>
  <si>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</si>
  <si>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</si>
  <si>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</si>
  <si>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</si>
  <si>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</si>
  <si>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</si>
  <si>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</si>
  <si>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</si>
  <si>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</si>
  <si>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</si>
  <si>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</si>
  <si>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</si>
  <si>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</si>
  <si>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</si>
  <si>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</si>
  <si>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</si>
  <si>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</si>
  <si>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</si>
  <si>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</si>
  <si>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</si>
  <si>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</si>
  <si>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</si>
  <si>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</si>
  <si>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</si>
  <si>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</si>
  <si>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</si>
  <si>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</si>
  <si>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</si>
  <si>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</si>
  <si>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</si>
  <si>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</si>
  <si>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</si>
  <si>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</si>
  <si>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</si>
  <si>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</si>
  <si>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</si>
  <si>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</si>
  <si>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</si>
  <si>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</si>
  <si>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</si>
  <si>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</si>
  <si>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</si>
  <si>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</si>
  <si>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</si>
  <si>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</si>
  <si>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</si>
  <si>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</si>
  <si>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</si>
  <si>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</si>
  <si>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</si>
  <si>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</si>
  <si>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</si>
  <si>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</si>
  <si>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</si>
  <si>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</si>
  <si>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</si>
  <si>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</si>
  <si>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</si>
  <si>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</si>
  <si>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</si>
  <si>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</si>
  <si>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</si>
  <si>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</si>
  <si>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</si>
  <si>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</si>
  <si>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</si>
  <si>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</si>
  <si>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</si>
  <si>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</si>
  <si>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</si>
  <si>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</si>
  <si>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</si>
  <si>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</si>
  <si>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</si>
  <si>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</si>
  <si>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</si>
  <si>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</si>
  <si>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</si>
  <si>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</si>
  <si>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</si>
  <si>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</si>
  <si>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</si>
  <si>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</si>
  <si>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</si>
  <si>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</si>
  <si>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</si>
  <si>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</si>
  <si>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</si>
  <si>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</si>
  <si>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</si>
  <si>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</si>
  <si>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</si>
  <si>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</si>
  <si>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</si>
  <si>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</si>
  <si>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</si>
  <si>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</si>
  <si>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</si>
  <si>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</si>
  <si>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</si>
  <si>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</si>
  <si>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</si>
  <si>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</si>
  <si>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</si>
  <si>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</si>
  <si>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</si>
  <si>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</si>
  <si>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</si>
  <si>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</si>
  <si>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</si>
  <si>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</si>
  <si>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</si>
  <si>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</si>
  <si>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</si>
  <si>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</si>
  <si>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</si>
  <si>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</si>
  <si>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</si>
  <si>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</si>
  <si>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</si>
  <si>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</si>
  <si>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</si>
  <si>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</si>
  <si>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</si>
  <si>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</si>
  <si>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</si>
  <si>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</si>
  <si>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</si>
  <si>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</si>
  <si>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</si>
  <si>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</si>
  <si>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</si>
  <si>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</si>
  <si>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</si>
  <si>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</si>
  <si>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</si>
  <si>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</si>
  <si>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</si>
  <si>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</si>
  <si>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</si>
  <si>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</si>
  <si>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</si>
  <si>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</si>
  <si>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</si>
  <si>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</si>
  <si>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</si>
  <si>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</si>
  <si>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</si>
  <si>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</si>
  <si>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</si>
  <si>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</si>
  <si>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</si>
  <si>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</si>
  <si>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</si>
  <si>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</si>
  <si>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</si>
  <si>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</si>
  <si>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</si>
  <si>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</si>
  <si>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</si>
  <si>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</si>
  <si>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</si>
  <si>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</si>
  <si>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</si>
  <si>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</si>
  <si>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</si>
  <si>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</si>
  <si>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</si>
  <si>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</si>
  <si>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</si>
  <si>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</si>
  <si>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</si>
  <si>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</si>
  <si>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</si>
  <si>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</si>
  <si>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</si>
  <si>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</si>
  <si>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</si>
  <si>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</si>
  <si>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</si>
  <si>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</si>
  <si>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</si>
  <si>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</si>
  <si>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</si>
  <si>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</si>
  <si>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</si>
  <si>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</si>
  <si>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</si>
  <si>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</si>
  <si>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</si>
  <si>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</si>
  <si>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</si>
  <si>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</si>
  <si>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</si>
  <si>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</si>
  <si>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</si>
  <si>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</si>
  <si>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</si>
  <si>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</si>
  <si>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</si>
  <si>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</si>
  <si>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</si>
  <si>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</si>
  <si>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</si>
  <si>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</si>
  <si>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</si>
  <si>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</si>
  <si>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</si>
  <si>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</si>
  <si>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</si>
  <si>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</si>
  <si>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</si>
  <si>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</si>
  <si>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</si>
  <si>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</si>
  <si>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</si>
  <si>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</si>
  <si>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</si>
  <si>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</si>
  <si>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</si>
  <si>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</si>
  <si>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</si>
  <si>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</si>
  <si>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</si>
  <si>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</si>
  <si>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</si>
  <si>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</si>
  <si>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</si>
  <si>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</si>
  <si>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</si>
  <si>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</si>
  <si>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</si>
  <si>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</si>
  <si>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</si>
  <si>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</si>
  <si>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</si>
  <si>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</si>
  <si>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</si>
  <si>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</si>
  <si>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</si>
  <si>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</si>
  <si>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</si>
  <si>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</si>
  <si>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</si>
  <si>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</si>
  <si>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</si>
  <si>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</si>
  <si>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</si>
  <si>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</si>
  <si>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</si>
  <si>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</si>
  <si>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</si>
  <si>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</si>
  <si>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</si>
  <si>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</si>
  <si>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</si>
  <si>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</si>
  <si>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</si>
  <si>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</si>
  <si>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</si>
  <si>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</si>
  <si>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</si>
  <si>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</si>
  <si>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</si>
  <si>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</si>
  <si>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</si>
  <si>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</si>
  <si>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</si>
  <si>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</si>
  <si>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</si>
  <si>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</si>
  <si>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</si>
  <si>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</si>
  <si>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</si>
  <si>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</si>
  <si>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</si>
  <si>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</si>
  <si>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</si>
  <si>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</si>
  <si>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</si>
  <si>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</si>
  <si>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</si>
  <si>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</si>
  <si>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</si>
  <si>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</si>
  <si>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</si>
  <si>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</si>
  <si>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</si>
  <si>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</si>
  <si>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</si>
  <si>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</si>
  <si>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</si>
  <si>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</si>
  <si>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</si>
  <si>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</si>
  <si>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</si>
  <si>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</si>
  <si>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</si>
  <si>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</si>
  <si>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</si>
  <si>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</si>
  <si>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</si>
  <si>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</si>
  <si>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</si>
  <si>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</si>
  <si>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</si>
  <si>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</si>
  <si>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</si>
  <si>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</si>
  <si>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</si>
  <si>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</si>
  <si>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</si>
  <si>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</si>
  <si>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</si>
  <si>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</si>
  <si>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</si>
  <si>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</si>
  <si>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</si>
  <si>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</si>
  <si>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</si>
  <si>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</si>
  <si>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</si>
  <si>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</si>
  <si>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</si>
  <si>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</si>
  <si>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</si>
  <si>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</si>
  <si>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</si>
  <si>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</si>
  <si>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</si>
  <si>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</si>
  <si>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</si>
  <si>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</si>
  <si>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</si>
  <si>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</si>
  <si>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</si>
  <si>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</si>
  <si>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</si>
  <si>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</si>
  <si>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</si>
  <si>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</si>
  <si>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</si>
  <si>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</si>
  <si>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</si>
  <si>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</si>
  <si>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</si>
  <si>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</si>
  <si>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</si>
  <si>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</si>
  <si>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</si>
  <si>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</si>
  <si>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</si>
  <si>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</si>
  <si>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</si>
  <si>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</si>
  <si>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</si>
  <si>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</si>
  <si>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</si>
  <si>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</si>
  <si>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</si>
  <si>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</si>
  <si>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</si>
  <si>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</si>
  <si>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</si>
  <si>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</si>
  <si>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</si>
  <si>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</si>
  <si>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</si>
  <si>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</si>
  <si>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</si>
  <si>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</si>
  <si>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</si>
  <si>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</si>
  <si>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</si>
  <si>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</si>
  <si>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</si>
  <si>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</si>
  <si>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</si>
  <si>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</si>
  <si>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</si>
  <si>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</si>
  <si>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</si>
  <si>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</si>
  <si>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</si>
  <si>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</si>
  <si>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</si>
  <si>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</si>
  <si>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</si>
  <si>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</si>
  <si>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</si>
  <si>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</si>
  <si>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</si>
  <si>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</si>
  <si>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</si>
  <si>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</si>
  <si>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</si>
  <si>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</si>
  <si>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</si>
  <si>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</si>
  <si>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</si>
  <si>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</si>
  <si>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</si>
  <si>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</si>
  <si>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</si>
  <si>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</si>
  <si>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</si>
  <si>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</si>
  <si>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</si>
  <si>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</si>
  <si>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</si>
  <si>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</si>
  <si>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</si>
  <si>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</si>
  <si>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</si>
  <si>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</si>
  <si>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</si>
  <si>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</si>
  <si>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</si>
  <si>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</si>
  <si>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</si>
  <si>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</si>
  <si>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</si>
  <si>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</si>
  <si>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</si>
  <si>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</si>
  <si>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</si>
  <si>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</si>
  <si>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</si>
  <si>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</si>
  <si>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</si>
  <si>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</si>
  <si>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</si>
  <si>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</si>
  <si>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</si>
  <si>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</si>
  <si>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</si>
  <si>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</si>
  <si>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</si>
  <si>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</si>
  <si>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</si>
  <si>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</si>
  <si>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</si>
  <si>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</si>
  <si>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</si>
  <si>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</si>
  <si>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</si>
  <si>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</si>
  <si>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</si>
  <si>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</si>
  <si>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</si>
  <si>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</si>
  <si>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</si>
  <si>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</si>
  <si>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</si>
  <si>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</si>
  <si>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</si>
  <si>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</si>
  <si>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</si>
  <si>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</si>
  <si>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</si>
  <si>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</si>
  <si>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</si>
  <si>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</si>
  <si>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</si>
  <si>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</si>
  <si>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</si>
  <si>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</si>
  <si>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</si>
  <si>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</si>
  <si>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</si>
  <si>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</si>
  <si>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</si>
  <si>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</si>
  <si>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</si>
  <si>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</si>
  <si>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</si>
  <si>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</si>
  <si>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</si>
  <si>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</si>
  <si>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</si>
  <si>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</si>
  <si>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</si>
  <si>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</si>
  <si>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</si>
  <si>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</si>
  <si>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</si>
  <si>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</si>
  <si>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</si>
  <si>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</si>
  <si>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</si>
  <si>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</si>
  <si>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</si>
  <si>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</si>
  <si>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</si>
  <si>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</si>
  <si>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</si>
  <si>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</si>
  <si>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</si>
  <si>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</si>
  <si>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</si>
  <si>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</si>
  <si>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</si>
  <si>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</si>
  <si>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</si>
  <si>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</si>
  <si>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</si>
  <si>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</si>
  <si>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</si>
  <si>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</si>
  <si>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</si>
  <si>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</si>
  <si>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</si>
  <si>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</si>
  <si>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</si>
  <si>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</si>
  <si>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</si>
  <si>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</si>
  <si>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</si>
  <si>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</si>
  <si>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</si>
  <si>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</si>
  <si>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</si>
  <si>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</si>
  <si>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</si>
  <si>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</si>
  <si>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</si>
  <si>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</si>
  <si>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</si>
  <si>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</si>
  <si>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</si>
  <si>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</si>
  <si>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</si>
  <si>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</si>
  <si>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</si>
  <si>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</si>
  <si>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</si>
  <si>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</si>
  <si>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</si>
  <si>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</si>
  <si>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</si>
  <si>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</si>
  <si>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</si>
  <si>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</si>
  <si>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</si>
  <si>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</si>
  <si>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</si>
  <si>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</si>
  <si>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</si>
  <si>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</si>
  <si>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</si>
  <si>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</si>
  <si>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</si>
  <si>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</si>
  <si>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</si>
  <si>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</si>
  <si>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</si>
  <si>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</si>
  <si>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</si>
  <si>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</si>
  <si>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</si>
  <si>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</si>
  <si>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</si>
  <si>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</si>
  <si>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</si>
  <si>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</si>
  <si>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</si>
  <si>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</si>
  <si>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</si>
  <si>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</si>
  <si>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</si>
  <si>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</si>
  <si>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</si>
  <si>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</si>
  <si>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</si>
  <si>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</si>
  <si>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</si>
  <si>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</si>
  <si>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</si>
  <si>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</si>
  <si>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</si>
  <si>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</si>
  <si>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</si>
  <si>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</si>
  <si>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</si>
  <si>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</si>
  <si>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</si>
  <si>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</si>
  <si>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</si>
  <si>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</si>
  <si>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</si>
  <si>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</si>
  <si>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</si>
  <si>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</si>
  <si>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</si>
  <si>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</si>
  <si>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</si>
  <si>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</si>
  <si>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</si>
  <si>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</si>
  <si>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</si>
  <si>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</si>
  <si>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</si>
  <si>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</si>
  <si>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</si>
  <si>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</si>
  <si>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</si>
  <si>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</si>
  <si>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</si>
  <si>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</si>
  <si>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</si>
  <si>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</si>
  <si>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</si>
  <si>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</si>
  <si>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</si>
  <si>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</si>
  <si>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</si>
  <si>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</si>
  <si>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</si>
  <si>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</si>
  <si>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</si>
  <si>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</si>
  <si>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</si>
  <si>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</si>
  <si>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</si>
  <si>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</si>
  <si>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</si>
  <si>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</si>
  <si>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</si>
  <si>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</si>
  <si>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</si>
  <si>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</si>
  <si>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</si>
  <si>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</si>
  <si>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</si>
  <si>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</si>
  <si>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</si>
  <si>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</si>
  <si>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</si>
  <si>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</si>
  <si>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</si>
  <si>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</si>
  <si>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</si>
  <si>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</si>
  <si>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</si>
  <si>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</si>
  <si>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</si>
  <si>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</si>
  <si>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</si>
  <si>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</si>
  <si>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</si>
  <si>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</si>
  <si>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</si>
  <si>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</si>
  <si>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</si>
  <si>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</si>
  <si>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</si>
  <si>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</si>
  <si>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</si>
  <si>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</si>
  <si>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</si>
  <si>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</si>
  <si>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</si>
  <si>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</si>
  <si>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</si>
  <si>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</si>
  <si>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</si>
  <si>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</si>
  <si>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</si>
  <si>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</si>
  <si>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</si>
  <si>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</si>
  <si>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</si>
  <si>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</si>
  <si>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</si>
  <si>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</si>
  <si>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</si>
  <si>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</si>
  <si>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</si>
  <si>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</si>
  <si>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</si>
  <si>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</si>
  <si>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</si>
  <si>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</si>
  <si>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</si>
  <si>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</si>
  <si>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</si>
  <si>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</si>
  <si>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</si>
  <si>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</si>
  <si>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</si>
  <si>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</si>
  <si>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</si>
  <si>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</si>
  <si>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</si>
  <si>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</si>
  <si>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</si>
  <si>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</si>
  <si>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</si>
  <si>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</si>
  <si>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</si>
  <si>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</si>
  <si>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</si>
  <si>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</si>
  <si>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</si>
  <si>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</si>
  <si>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</si>
  <si>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</si>
  <si>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</si>
  <si>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</si>
  <si>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</si>
  <si>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</si>
  <si>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</si>
  <si>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</si>
  <si>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</si>
  <si>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</si>
  <si>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</si>
  <si>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</si>
  <si>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</si>
  <si>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</si>
  <si>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</si>
  <si>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</si>
  <si>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</si>
  <si>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</si>
  <si>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</si>
  <si>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</si>
  <si>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</si>
  <si>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</si>
  <si>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</si>
  <si>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</si>
  <si>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</si>
  <si>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</si>
  <si>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</si>
  <si>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</si>
  <si>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</si>
  <si>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</si>
  <si>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</si>
  <si>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</si>
  <si>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</si>
  <si>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</si>
  <si>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</si>
  <si>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</si>
  <si>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</si>
  <si>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</si>
  <si>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</si>
  <si>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</si>
  <si>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</si>
  <si>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</si>
  <si>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</si>
  <si>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</si>
  <si>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</si>
  <si>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</si>
  <si>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</si>
  <si>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</si>
  <si>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</si>
  <si>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</si>
  <si>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</si>
  <si>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</si>
  <si>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</si>
  <si>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</si>
  <si>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</si>
  <si>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</si>
  <si>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</si>
  <si>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</si>
  <si>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</si>
  <si>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</si>
  <si>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</si>
  <si>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</si>
  <si>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</si>
  <si>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</si>
  <si>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</si>
  <si>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</si>
  <si>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</si>
  <si>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</si>
  <si>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</si>
  <si>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</si>
  <si>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</si>
  <si>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</si>
  <si>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</si>
  <si>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</si>
  <si>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</si>
  <si>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</si>
  <si>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</si>
  <si>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</si>
  <si>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</si>
  <si>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</si>
  <si>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</si>
  <si>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</si>
  <si>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</si>
  <si>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</si>
  <si>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</si>
  <si>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</si>
  <si>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</si>
  <si>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</si>
  <si>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</si>
  <si>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</si>
  <si>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</si>
  <si>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</si>
  <si>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</si>
  <si>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</si>
  <si>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</si>
  <si>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</si>
  <si>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</si>
  <si>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</si>
  <si>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</si>
  <si>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</si>
  <si>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</si>
  <si>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</si>
  <si>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</si>
  <si>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</si>
  <si>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</si>
  <si>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</si>
  <si>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</si>
  <si>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</si>
  <si>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</si>
  <si>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</si>
  <si>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</si>
  <si>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</si>
  <si>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</si>
  <si>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</si>
  <si>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</si>
  <si>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</si>
  <si>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</si>
  <si>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</si>
  <si>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</si>
  <si>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</si>
  <si>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</si>
  <si>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</si>
  <si>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</si>
  <si>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</si>
  <si>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</si>
  <si>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</si>
  <si>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</si>
  <si>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</si>
  <si>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</si>
  <si>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</si>
  <si>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</si>
  <si>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</si>
  <si>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</si>
  <si>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</si>
  <si>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</si>
  <si>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</si>
  <si>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</si>
  <si>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</si>
  <si>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</si>
  <si>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</si>
  <si>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</si>
  <si>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</si>
  <si>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</si>
  <si>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</si>
  <si>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</si>
  <si>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</si>
  <si>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</si>
  <si>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</si>
  <si>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</si>
  <si>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</si>
  <si>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</si>
  <si>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</si>
  <si>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</si>
  <si>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</si>
  <si>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</si>
  <si>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</si>
  <si>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</si>
  <si>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</si>
  <si>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</si>
  <si>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</si>
  <si>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</si>
  <si>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</si>
  <si>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</si>
  <si>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</si>
  <si>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</si>
  <si>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</si>
  <si>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</si>
  <si>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</si>
  <si>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</si>
  <si>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</si>
  <si>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</si>
  <si>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</si>
  <si>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</si>
  <si>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</si>
  <si>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</si>
  <si>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</si>
  <si>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</si>
  <si>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</si>
  <si>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</si>
  <si>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</si>
  <si>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</si>
  <si>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</si>
  <si>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</si>
  <si>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</si>
  <si>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</si>
  <si>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</si>
  <si>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</si>
  <si>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</si>
  <si>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</si>
  <si>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</si>
  <si>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</si>
  <si>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</si>
  <si>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</si>
  <si>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</si>
  <si>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</si>
  <si>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</si>
  <si>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</si>
  <si>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</si>
  <si>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</si>
  <si>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</si>
  <si>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</si>
  <si>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</si>
  <si>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</si>
  <si>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</si>
  <si>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</si>
  <si>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</si>
  <si>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</si>
  <si>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</si>
  <si>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</si>
  <si>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</si>
  <si>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</si>
  <si>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</si>
  <si>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</si>
  <si>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</si>
  <si>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</si>
  <si>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</si>
  <si>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</si>
  <si>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</si>
  <si>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</si>
  <si>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</si>
  <si>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</si>
  <si>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</si>
  <si>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</si>
  <si>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</si>
  <si>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</si>
  <si>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</si>
  <si>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</si>
  <si>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</si>
  <si>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</si>
  <si>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</si>
  <si>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</si>
  <si>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</si>
  <si>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</si>
  <si>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</si>
  <si>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</si>
  <si>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</si>
  <si>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</si>
  <si>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</si>
  <si>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</si>
  <si>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</si>
  <si>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</si>
  <si>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</si>
  <si>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</si>
  <si>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</si>
  <si>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</si>
  <si>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</si>
  <si>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</si>
  <si>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</si>
  <si>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</si>
  <si>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</si>
  <si>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</si>
  <si>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</si>
  <si>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</si>
  <si>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</si>
  <si>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</si>
  <si>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</si>
  <si>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</si>
  <si>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</si>
  <si>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</si>
  <si>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</si>
  <si>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</si>
  <si>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</si>
  <si>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</si>
  <si>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</si>
  <si>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</si>
  <si>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</si>
  <si>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</si>
  <si>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</si>
  <si>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</si>
  <si>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</si>
  <si>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</si>
  <si>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</si>
  <si>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</si>
  <si>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</si>
  <si>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</si>
  <si>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</si>
  <si>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</si>
  <si>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</si>
  <si>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</si>
  <si>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</si>
  <si>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</si>
  <si>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</si>
  <si>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</si>
  <si>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</si>
  <si>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</si>
  <si>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</si>
  <si>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</si>
  <si>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</si>
  <si>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</si>
  <si>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</si>
  <si>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</si>
  <si>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</si>
  <si>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</si>
  <si>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</si>
  <si>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</si>
  <si>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</si>
  <si>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</si>
  <si>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</si>
  <si>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</si>
  <si>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</si>
  <si>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</si>
  <si>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</si>
  <si>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</si>
  <si>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</si>
  <si>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</si>
  <si>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</si>
  <si>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</si>
  <si>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</si>
  <si>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</si>
  <si>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</si>
  <si>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</si>
  <si>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</si>
  <si>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</si>
  <si>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</si>
  <si>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</si>
  <si>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</si>
  <si>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</si>
  <si>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</si>
  <si>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</si>
  <si>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</si>
  <si>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</si>
  <si>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</si>
  <si>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</si>
  <si>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</si>
  <si>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</si>
  <si>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</si>
  <si>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</si>
  <si>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</si>
  <si>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</si>
  <si>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</si>
  <si>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</si>
  <si>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</si>
  <si>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</si>
  <si>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</si>
  <si>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</si>
  <si>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</si>
  <si>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</si>
  <si>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</si>
  <si>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</si>
  <si>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</si>
  <si>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</si>
  <si>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</si>
  <si>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</si>
  <si>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</si>
  <si>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</si>
  <si>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</si>
  <si>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</si>
  <si>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</si>
  <si>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</si>
  <si>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</si>
  <si>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</si>
  <si>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</si>
  <si>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</si>
  <si>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</si>
  <si>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</si>
  <si>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</si>
  <si>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</si>
  <si>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</si>
  <si>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</si>
  <si>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</si>
  <si>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</si>
  <si>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</si>
  <si>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</si>
  <si>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</si>
  <si>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</si>
  <si>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</si>
  <si>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</si>
  <si>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</si>
  <si>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</si>
  <si>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</si>
  <si>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</si>
  <si>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</si>
  <si>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</si>
  <si>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</si>
  <si>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</si>
  <si>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</si>
  <si>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</si>
  <si>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</si>
  <si>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</si>
  <si>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</si>
  <si>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</si>
  <si>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</si>
  <si>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</si>
  <si>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</si>
  <si>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</si>
  <si>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</si>
  <si>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</si>
  <si>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</si>
  <si>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</si>
  <si>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</si>
  <si>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</si>
  <si>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</si>
  <si>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</si>
  <si>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</si>
  <si>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</si>
  <si>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</si>
  <si>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</si>
  <si>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</si>
  <si>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</si>
  <si>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</si>
  <si>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</si>
  <si>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</si>
  <si>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</si>
  <si>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</si>
  <si>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</si>
  <si>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</si>
  <si>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</si>
  <si>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</si>
  <si>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</si>
  <si>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</si>
  <si>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</si>
  <si>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</si>
  <si>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</si>
  <si>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</si>
  <si>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</si>
  <si>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</si>
  <si>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</si>
  <si>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</si>
  <si>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</si>
  <si>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</si>
  <si>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</si>
  <si>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</si>
  <si>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</si>
  <si>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</si>
  <si>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</si>
  <si>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</si>
  <si>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</si>
  <si>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</si>
  <si>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</si>
  <si>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</si>
  <si>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</si>
  <si>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</si>
  <si>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</si>
  <si>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</si>
  <si>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</si>
  <si>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</si>
  <si>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</si>
  <si>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</si>
  <si>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</si>
  <si>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</si>
  <si>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</si>
  <si>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</si>
  <si>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</si>
  <si>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</si>
  <si>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</si>
  <si>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</si>
  <si>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</si>
  <si>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</si>
  <si>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</si>
  <si>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</si>
  <si>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</si>
  <si>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</si>
  <si>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</si>
  <si>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</si>
  <si>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</si>
  <si>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</si>
  <si>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</si>
  <si>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</si>
  <si>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</si>
  <si>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</si>
  <si>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</si>
  <si>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</si>
  <si>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</si>
  <si>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</si>
  <si>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</si>
  <si>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</si>
  <si>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</si>
  <si>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</si>
  <si>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</si>
  <si>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</si>
  <si>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</si>
  <si>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</si>
  <si>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</si>
  <si>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</si>
  <si>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</si>
  <si>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</si>
  <si>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</si>
  <si>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</si>
  <si>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</si>
  <si>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</si>
  <si>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</si>
  <si>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</si>
  <si>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</si>
  <si>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</si>
  <si>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</si>
  <si>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</si>
  <si>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</si>
  <si>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</si>
  <si>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</si>
  <si>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</si>
  <si>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</si>
  <si>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</si>
  <si>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</si>
  <si>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</si>
  <si>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</si>
  <si>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</si>
  <si>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</si>
  <si>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</si>
  <si>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</si>
  <si>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</si>
  <si>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</si>
  <si>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</si>
  <si>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</si>
  <si>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</si>
  <si>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</si>
  <si>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</si>
  <si>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</si>
  <si>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</si>
  <si>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</si>
  <si>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</si>
  <si>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</si>
  <si>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</si>
  <si>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</si>
  <si>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</si>
  <si>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</si>
  <si>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</si>
  <si>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</si>
  <si>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</si>
  <si>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</si>
  <si>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</si>
  <si>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</si>
  <si>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</si>
  <si>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</si>
  <si>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</si>
  <si>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</si>
  <si>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</si>
  <si>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</si>
  <si>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</si>
  <si>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</si>
  <si>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</si>
  <si>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</si>
  <si>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</si>
  <si>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</si>
  <si>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</si>
  <si>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</si>
  <si>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</si>
  <si>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</si>
  <si>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</si>
  <si>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</si>
  <si>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</si>
  <si>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</si>
  <si>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</si>
  <si>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</si>
  <si>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</si>
  <si>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</si>
  <si>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</si>
  <si>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</si>
  <si>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</si>
  <si>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</si>
  <si>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</si>
  <si>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</si>
  <si>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</si>
  <si>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</si>
  <si>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</si>
  <si>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</si>
  <si>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</si>
  <si>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</si>
  <si>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</si>
  <si>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</si>
  <si>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</si>
  <si>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</si>
  <si>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</si>
  <si>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</si>
  <si>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</si>
  <si>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</si>
  <si>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</si>
  <si>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</si>
  <si>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</si>
  <si>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</si>
  <si>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</si>
  <si>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</si>
  <si>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</si>
  <si>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</si>
  <si>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</si>
  <si>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</si>
  <si>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</si>
  <si>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</si>
  <si>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</si>
  <si>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</si>
  <si>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</si>
  <si>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</si>
  <si>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</si>
  <si>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</si>
  <si>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</si>
  <si>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</si>
  <si>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</si>
  <si>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</si>
  <si>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</si>
  <si>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</si>
  <si>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</si>
  <si>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</si>
  <si>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</si>
  <si>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</si>
  <si>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</si>
  <si>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</si>
  <si>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</si>
  <si>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</si>
  <si>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</si>
  <si>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</si>
  <si>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</si>
  <si>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</si>
  <si>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</si>
  <si>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</si>
  <si>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</si>
  <si>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</si>
  <si>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</si>
  <si>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</si>
  <si>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</si>
  <si>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</si>
  <si>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</si>
  <si>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</si>
  <si>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</si>
  <si>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</si>
  <si>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</si>
  <si>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</si>
  <si>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</si>
  <si>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</si>
  <si>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</si>
  <si>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</si>
  <si>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</si>
  <si>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</si>
  <si>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</si>
  <si>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</si>
  <si>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</si>
  <si>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</si>
  <si>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</si>
  <si>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</si>
  <si>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</si>
  <si>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</si>
  <si>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</si>
  <si>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</si>
  <si>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</si>
  <si>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</si>
  <si>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</si>
  <si>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</si>
  <si>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</si>
  <si>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</si>
  <si>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</si>
  <si>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</si>
  <si>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</si>
  <si>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</si>
  <si>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</si>
  <si>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</si>
  <si>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</si>
  <si>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</si>
  <si>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</si>
  <si>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</si>
  <si>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</si>
  <si>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</si>
  <si>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</si>
  <si>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</si>
  <si>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</si>
  <si>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</si>
  <si>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</si>
  <si>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</si>
  <si>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</si>
  <si>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</si>
  <si>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</si>
  <si>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</si>
  <si>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</si>
  <si>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</si>
  <si>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</si>
  <si>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</si>
  <si>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</si>
  <si>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</si>
  <si>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</si>
  <si>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</si>
  <si>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</si>
  <si>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</si>
  <si>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</si>
  <si>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</si>
  <si>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</si>
  <si>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</si>
  <si>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</si>
  <si>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</si>
  <si>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</si>
  <si>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</si>
  <si>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</si>
  <si>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</si>
  <si>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</si>
  <si>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</si>
  <si>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</si>
  <si>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</si>
  <si>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</si>
  <si>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</si>
  <si>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</si>
  <si>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</si>
  <si>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</si>
  <si>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</si>
  <si>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</si>
  <si>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</si>
  <si>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</si>
  <si>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</si>
  <si>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</si>
  <si>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</si>
  <si>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</si>
  <si>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</si>
  <si>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</si>
  <si>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</si>
  <si>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</si>
  <si>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</si>
  <si>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</si>
  <si>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</si>
  <si>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</si>
  <si>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</si>
  <si>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</si>
  <si>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</si>
  <si>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</si>
  <si>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</si>
  <si>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</si>
  <si>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</si>
  <si>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</si>
  <si>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</si>
  <si>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</si>
  <si>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</si>
  <si>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</si>
  <si>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</si>
  <si>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</si>
  <si>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</si>
  <si>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</si>
  <si>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</si>
  <si>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</si>
  <si>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</si>
  <si>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</si>
  <si>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</si>
  <si>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</si>
  <si>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</si>
  <si>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</si>
  <si>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</si>
  <si>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</si>
  <si>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</si>
  <si>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</si>
  <si>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</si>
  <si>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</si>
  <si>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</si>
  <si>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</si>
  <si>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</si>
  <si>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</si>
  <si>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</si>
  <si>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</si>
  <si>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</si>
  <si>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</si>
  <si>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</si>
  <si>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</si>
  <si>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</si>
  <si>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</si>
  <si>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</si>
  <si>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</si>
  <si>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</si>
  <si>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</si>
  <si>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</si>
  <si>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</si>
  <si>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</si>
  <si>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</si>
  <si>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</si>
  <si>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</si>
  <si>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</si>
  <si>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</si>
  <si>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</si>
  <si>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</si>
  <si>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</si>
  <si>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</si>
  <si>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</si>
  <si>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</si>
  <si>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</si>
  <si>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</si>
  <si>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</si>
  <si>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</si>
  <si>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</si>
  <si>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</si>
  <si>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</si>
  <si>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</si>
  <si>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</si>
  <si>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</si>
  <si>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</si>
  <si>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</si>
  <si>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</si>
  <si>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</si>
  <si>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</si>
  <si>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</si>
  <si>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</si>
  <si>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</si>
  <si>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</si>
  <si>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</si>
  <si>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</si>
  <si>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</si>
  <si>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</si>
  <si>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</si>
  <si>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</si>
  <si>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</si>
  <si>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</si>
  <si>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</si>
  <si>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</si>
  <si>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</si>
  <si>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</si>
  <si>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</si>
  <si>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</si>
  <si>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</si>
  <si>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</si>
  <si>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</si>
  <si>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</si>
  <si>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</si>
  <si>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</si>
  <si>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</si>
  <si>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</si>
  <si>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</si>
  <si>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</si>
  <si>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</si>
  <si>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</si>
  <si>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</si>
  <si>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</si>
  <si>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</si>
  <si>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</si>
  <si>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</si>
  <si>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</si>
  <si>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</si>
  <si>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</si>
  <si>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</si>
  <si>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</si>
  <si>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</si>
  <si>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</si>
  <si>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</si>
  <si>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</si>
  <si>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</si>
  <si>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</si>
  <si>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</si>
  <si>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</si>
  <si>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</si>
  <si>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</si>
  <si>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</si>
  <si>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</si>
  <si>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</si>
  <si>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</si>
  <si>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</si>
  <si>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</si>
  <si>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</si>
  <si>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</si>
  <si>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</si>
  <si>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</si>
  <si>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</si>
  <si>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</si>
  <si>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</si>
  <si>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</si>
  <si>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</si>
  <si>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</si>
  <si>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</si>
  <si>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</si>
  <si>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</si>
  <si>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</si>
  <si>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</si>
  <si>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</si>
  <si>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</si>
  <si>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</si>
  <si>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</si>
  <si>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</si>
  <si>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</si>
  <si>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</si>
  <si>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</si>
  <si>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</si>
  <si>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</si>
  <si>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</si>
  <si>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</si>
  <si>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</si>
  <si>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</si>
  <si>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</si>
  <si>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</si>
  <si>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</si>
  <si>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</si>
  <si>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</si>
  <si>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</si>
  <si>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</si>
  <si>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</si>
  <si>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</si>
  <si>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</si>
  <si>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</si>
  <si>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</si>
  <si>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</si>
  <si>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</si>
  <si>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</si>
  <si>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</si>
  <si>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</si>
  <si>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</si>
  <si>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</si>
  <si>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</si>
  <si>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</si>
  <si>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</si>
  <si>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</si>
  <si>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</si>
  <si>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</si>
  <si>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</si>
  <si>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</si>
  <si>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</si>
  <si>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</si>
  <si>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</si>
  <si>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</si>
  <si>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</si>
  <si>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</si>
  <si>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</si>
  <si>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</si>
  <si>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</si>
  <si>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</si>
  <si>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</si>
  <si>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</si>
  <si>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</si>
  <si>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</si>
  <si>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</si>
  <si>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</si>
  <si>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</si>
  <si>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</si>
  <si>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</si>
  <si>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</si>
  <si>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</si>
  <si>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</si>
  <si>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</si>
  <si>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</si>
  <si>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</si>
  <si>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</si>
  <si>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</si>
  <si>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</si>
  <si>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</si>
  <si>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</si>
  <si>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</si>
  <si>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</si>
  <si>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</si>
  <si>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</si>
  <si>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</si>
  <si>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</si>
  <si>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</si>
  <si>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</si>
  <si>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</si>
  <si>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</si>
  <si>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</si>
  <si>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</si>
  <si>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</si>
  <si>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</si>
  <si>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</si>
  <si>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</si>
  <si>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</si>
  <si>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</si>
  <si>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</si>
  <si>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</si>
  <si>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</si>
  <si>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</si>
  <si>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</si>
  <si>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</si>
  <si>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</si>
  <si>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</si>
  <si>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</si>
  <si>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</si>
  <si>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</si>
  <si>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</si>
  <si>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</si>
  <si>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</si>
  <si>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</si>
  <si>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</si>
  <si>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</si>
  <si>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</si>
  <si>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</si>
  <si>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</si>
  <si>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</si>
  <si>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</si>
  <si>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</si>
  <si>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</si>
  <si>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</si>
  <si>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</si>
  <si>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</si>
  <si>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</si>
  <si>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</si>
  <si>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</si>
  <si>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</si>
  <si>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</si>
  <si>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</si>
  <si>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</si>
  <si>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</si>
  <si>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</si>
  <si>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</si>
  <si>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</si>
  <si>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</si>
  <si>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</si>
  <si>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</si>
  <si>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</si>
  <si>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</si>
  <si>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</si>
  <si>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</si>
  <si>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</si>
  <si>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</si>
  <si>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</si>
  <si>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</si>
  <si>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</si>
  <si>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</si>
  <si>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</si>
  <si>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</si>
  <si>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</si>
  <si>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</si>
  <si>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</si>
  <si>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</si>
  <si>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</si>
  <si>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</si>
  <si>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</si>
  <si>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</si>
  <si>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</si>
  <si>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</si>
  <si>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</si>
  <si>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</si>
  <si>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</si>
  <si>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</si>
  <si>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</si>
  <si>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</si>
  <si>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</si>
  <si>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</si>
  <si>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</si>
  <si>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</si>
  <si>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</si>
  <si>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</si>
  <si>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</si>
  <si>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</si>
  <si>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</si>
  <si>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</si>
  <si>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</si>
  <si>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</si>
  <si>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</si>
  <si>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</si>
  <si>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</si>
  <si>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</si>
  <si>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</si>
  <si>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</si>
  <si>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</si>
  <si>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</si>
  <si>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</si>
  <si>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</si>
  <si>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</si>
  <si>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</si>
  <si>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</si>
  <si>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</si>
  <si>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</si>
  <si>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</si>
  <si>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</si>
  <si>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</si>
  <si>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</si>
  <si>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</si>
  <si>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</si>
  <si>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</si>
  <si>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</si>
  <si>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</si>
  <si>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</si>
  <si>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</si>
  <si>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</si>
  <si>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</si>
  <si>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</si>
  <si>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</si>
  <si>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</si>
  <si>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</si>
  <si>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</si>
  <si>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</si>
  <si>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</si>
  <si>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</si>
  <si>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</si>
  <si>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</si>
  <si>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</si>
  <si>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</si>
  <si>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</si>
  <si>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</si>
  <si>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</si>
  <si>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</si>
  <si>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</si>
  <si>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</si>
  <si>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</si>
  <si>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</si>
  <si>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</si>
  <si>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</si>
  <si>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</si>
  <si>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</si>
  <si>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</si>
  <si>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</si>
  <si>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</si>
  <si>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</si>
  <si>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</si>
  <si>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</si>
  <si>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</si>
  <si>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</si>
  <si>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</si>
  <si>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</si>
  <si>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</si>
  <si>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</si>
  <si>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</si>
  <si>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</si>
  <si>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</si>
  <si>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</si>
  <si>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</si>
  <si>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</si>
  <si>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</si>
  <si>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</si>
  <si>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</si>
  <si>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</si>
  <si>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</si>
  <si>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</si>
  <si>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</si>
  <si>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</si>
  <si>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</si>
  <si>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</si>
  <si>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</si>
  <si>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</si>
  <si>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</si>
  <si>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</si>
  <si>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</si>
  <si>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</si>
  <si>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</si>
  <si>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</si>
  <si>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</si>
  <si>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</si>
  <si>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</si>
  <si>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</si>
  <si>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</si>
  <si>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</si>
  <si>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</si>
  <si>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</si>
  <si>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</si>
  <si>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</si>
  <si>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</si>
  <si>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</si>
  <si>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</si>
  <si>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</si>
  <si>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</si>
  <si>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</si>
  <si>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</si>
  <si>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</si>
  <si>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</si>
  <si>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</si>
  <si>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</si>
  <si>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</si>
  <si>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</si>
  <si>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</si>
  <si>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</si>
  <si>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</si>
  <si>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</si>
  <si>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</si>
  <si>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</si>
  <si>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</si>
  <si>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</si>
  <si>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</si>
  <si>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</si>
  <si>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</si>
  <si>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</si>
  <si>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</si>
  <si>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</si>
  <si>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</si>
  <si>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</si>
  <si>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</si>
  <si>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</si>
  <si>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</si>
  <si>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</si>
  <si>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</si>
  <si>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</si>
  <si>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</si>
  <si>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</si>
  <si>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</si>
  <si>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</si>
  <si>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</si>
  <si>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</si>
  <si>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</si>
  <si>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</si>
  <si>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</si>
  <si>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</si>
  <si>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</si>
  <si>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</si>
  <si>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</si>
  <si>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</si>
  <si>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</si>
  <si>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</si>
  <si>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</si>
  <si>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</si>
  <si>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</si>
  <si>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</si>
  <si>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</si>
  <si>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</si>
  <si>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</si>
  <si>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</si>
  <si>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</si>
  <si>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</si>
  <si>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</si>
  <si>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</si>
  <si>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</si>
  <si>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</si>
  <si>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</si>
  <si>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</si>
  <si>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</si>
  <si>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</si>
  <si>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</si>
  <si>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</si>
  <si>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</si>
  <si>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</si>
  <si>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</si>
  <si>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</si>
  <si>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</si>
  <si>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</si>
  <si>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</si>
  <si>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</si>
  <si>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</si>
  <si>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</si>
  <si>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</si>
  <si>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</si>
  <si>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</si>
  <si>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</si>
  <si>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</si>
  <si>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</si>
  <si>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</si>
  <si>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</si>
  <si>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</si>
  <si>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</si>
  <si>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</si>
  <si>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</si>
  <si>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</si>
  <si>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</si>
  <si>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</si>
  <si>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</si>
  <si>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</si>
  <si>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</si>
  <si>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</si>
  <si>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</si>
  <si>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</si>
  <si>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</si>
  <si>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</si>
  <si>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</si>
  <si>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</si>
  <si>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</si>
  <si>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</si>
  <si>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</si>
  <si>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</si>
  <si>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</si>
  <si>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</si>
  <si>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</si>
  <si>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</si>
  <si>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</si>
  <si>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</si>
  <si>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</si>
  <si>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</si>
  <si>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</si>
  <si>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</si>
  <si>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</si>
  <si>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</si>
  <si>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</si>
  <si>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</si>
  <si>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</si>
  <si>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</si>
  <si>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</si>
  <si>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</si>
  <si>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</si>
  <si>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</si>
  <si>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</si>
  <si>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</si>
  <si>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</si>
  <si>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</si>
  <si>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</si>
  <si>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</si>
  <si>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</si>
  <si>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</si>
  <si>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</si>
  <si>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</si>
  <si>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</si>
  <si>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</si>
  <si>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</si>
  <si>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</si>
  <si>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</si>
  <si>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</si>
  <si>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</si>
  <si>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</si>
  <si>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</si>
  <si>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</si>
  <si>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</si>
  <si>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</si>
  <si>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</si>
  <si>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</si>
  <si>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</si>
  <si>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</si>
  <si>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</si>
  <si>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</si>
  <si>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</si>
  <si>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</si>
  <si>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</si>
  <si>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</si>
  <si>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</si>
  <si>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</si>
  <si>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</si>
  <si>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</si>
  <si>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</si>
  <si>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</si>
  <si>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</si>
  <si>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</si>
  <si>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</si>
  <si>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</si>
  <si>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</si>
  <si>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</si>
  <si>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</si>
  <si>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</si>
  <si>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</si>
  <si>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</si>
  <si>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</si>
  <si>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</si>
  <si>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</si>
  <si>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</si>
  <si>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</si>
  <si>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</si>
  <si>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</si>
  <si>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</si>
  <si>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</si>
  <si>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</si>
  <si>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</si>
  <si>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</si>
  <si>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</si>
  <si>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</si>
  <si>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</si>
  <si>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</si>
  <si>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</si>
  <si>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</si>
  <si>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</si>
  <si>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</si>
  <si>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</si>
  <si>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</si>
  <si>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</si>
  <si>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</si>
  <si>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</si>
  <si>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</si>
  <si>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</si>
  <si>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</si>
  <si>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</si>
  <si>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</si>
  <si>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</si>
  <si>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</si>
  <si>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</si>
  <si>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</si>
  <si>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</si>
  <si>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</si>
  <si>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</si>
  <si>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</si>
  <si>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</si>
  <si>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</si>
  <si>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</si>
  <si>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</si>
  <si>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</si>
  <si>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</si>
  <si>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</si>
  <si>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</si>
  <si>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</si>
  <si>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</si>
  <si>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</si>
  <si>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</si>
  <si>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</si>
  <si>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</si>
  <si>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</si>
  <si>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</si>
  <si>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</si>
  <si>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</si>
  <si>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</si>
  <si>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</si>
  <si>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</si>
  <si>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</si>
  <si>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</si>
  <si>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</si>
  <si>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</si>
  <si>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</si>
  <si>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</si>
  <si>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</si>
  <si>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</si>
  <si>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</si>
  <si>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</si>
  <si>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</si>
  <si>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</si>
  <si>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</si>
  <si>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</si>
  <si>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</si>
  <si>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</si>
  <si>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</si>
  <si>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</si>
  <si>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</si>
  <si>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</si>
  <si>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</si>
  <si>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</si>
  <si>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</si>
  <si>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</si>
  <si>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</si>
  <si>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</si>
  <si>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</si>
  <si>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</si>
  <si>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</si>
  <si>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</si>
  <si>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</si>
  <si>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</si>
  <si>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</si>
  <si>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</si>
  <si>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</si>
  <si>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</si>
  <si>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</si>
  <si>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</si>
  <si>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</si>
  <si>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</si>
  <si>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</si>
  <si>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</si>
  <si>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</si>
  <si>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</si>
  <si>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</si>
  <si>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</si>
  <si>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</si>
  <si>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</si>
  <si>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</si>
  <si>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</si>
  <si>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</si>
  <si>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</si>
  <si>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</si>
  <si>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</si>
  <si>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</si>
  <si>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</si>
  <si>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</si>
  <si>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</si>
  <si>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</si>
  <si>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</si>
  <si>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</si>
  <si>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</si>
  <si>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</si>
  <si>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</si>
  <si>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</si>
  <si>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</si>
  <si>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</si>
  <si>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</si>
  <si>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</si>
  <si>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</si>
  <si>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</si>
  <si>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</si>
  <si>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</si>
  <si>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</si>
  <si>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</si>
  <si>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</si>
  <si>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</si>
  <si>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</si>
  <si>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</si>
  <si>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</si>
  <si>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</si>
  <si>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</si>
  <si>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</si>
  <si>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</si>
  <si>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</si>
  <si>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</si>
  <si>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</si>
  <si>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</si>
  <si>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</si>
  <si>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</si>
  <si>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</si>
  <si>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</si>
  <si>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</si>
  <si>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</si>
  <si>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</si>
  <si>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</si>
  <si>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</si>
  <si>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</si>
  <si>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</si>
  <si>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</si>
  <si>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</si>
  <si>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</si>
  <si>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</si>
  <si>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</si>
  <si>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</si>
  <si>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</si>
  <si>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</si>
  <si>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</si>
  <si>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</si>
  <si>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</si>
  <si>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</si>
  <si>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</si>
  <si>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</si>
  <si>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</si>
  <si>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</si>
  <si>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</si>
  <si>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</si>
  <si>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</si>
  <si>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</si>
  <si>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</si>
  <si>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</si>
  <si>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</si>
  <si>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</si>
  <si>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</si>
  <si>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</si>
  <si>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</si>
  <si>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</si>
  <si>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</si>
  <si>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</si>
  <si>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</si>
  <si>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</si>
  <si>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</si>
  <si>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</si>
  <si>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</si>
  <si>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</si>
  <si>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</si>
  <si>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</si>
  <si>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</si>
  <si>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</si>
  <si>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</si>
  <si>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</si>
  <si>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</si>
  <si>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</si>
  <si>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</si>
  <si>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</si>
  <si>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</si>
  <si>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</si>
  <si>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</si>
  <si>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</si>
  <si>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</si>
  <si>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</si>
  <si>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</si>
  <si>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</si>
  <si>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</si>
  <si>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</si>
  <si>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</si>
  <si>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</si>
  <si>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</si>
  <si>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</si>
  <si>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</si>
  <si>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</si>
  <si>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</si>
  <si>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</si>
  <si>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</si>
  <si>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</si>
  <si>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</si>
  <si>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</si>
  <si>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</si>
  <si>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</si>
  <si>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</si>
  <si>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</si>
  <si>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</si>
  <si>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</si>
  <si>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</si>
  <si>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</si>
  <si>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</si>
  <si>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</si>
  <si>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</si>
  <si>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</si>
  <si>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</si>
  <si>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</si>
  <si>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</si>
  <si>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</si>
  <si>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</si>
  <si>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</si>
  <si>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</si>
  <si>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</si>
  <si>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</si>
  <si>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</si>
  <si>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</si>
  <si>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</si>
  <si>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</si>
  <si>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</si>
  <si>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</si>
  <si>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</si>
  <si>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</si>
  <si>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</si>
  <si>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</si>
  <si>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</si>
  <si>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</si>
  <si>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</si>
  <si>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</si>
  <si>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</si>
  <si>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</si>
  <si>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</si>
  <si>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</si>
  <si>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</si>
  <si>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</si>
  <si>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</si>
  <si>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</si>
  <si>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</si>
  <si>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</si>
  <si>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</si>
  <si>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</si>
  <si>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</si>
  <si>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</si>
  <si>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</si>
  <si>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</si>
  <si>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</si>
  <si>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</si>
  <si>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</si>
  <si>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</si>
  <si>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</si>
  <si>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</si>
  <si>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</si>
  <si>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</si>
  <si>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</si>
  <si>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</si>
  <si>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</si>
  <si>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</si>
  <si>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</si>
  <si>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</si>
  <si>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</si>
  <si>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</si>
  <si>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</si>
  <si>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</si>
  <si>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</si>
  <si>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</si>
  <si>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</si>
  <si>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</si>
  <si>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</si>
  <si>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</si>
  <si>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</si>
  <si>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</si>
  <si>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</si>
  <si>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</si>
  <si>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</si>
  <si>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</si>
  <si>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</si>
  <si>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</si>
  <si>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</si>
  <si>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</si>
  <si>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</si>
  <si>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</si>
  <si>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</si>
  <si>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</si>
  <si>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</si>
  <si>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</si>
  <si>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</si>
  <si>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</si>
  <si>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</si>
  <si>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</si>
  <si>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</si>
  <si>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</si>
  <si>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</si>
  <si>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</si>
  <si>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</si>
  <si>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</si>
  <si>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</si>
  <si>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</si>
  <si>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</si>
  <si>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</si>
  <si>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</si>
  <si>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</si>
  <si>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</si>
  <si>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</si>
  <si>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</si>
  <si>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</si>
  <si>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</si>
  <si>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</si>
  <si>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</si>
  <si>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</si>
  <si>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</si>
  <si>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</si>
  <si>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</si>
  <si>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</si>
  <si>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</si>
  <si>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</si>
  <si>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</si>
  <si>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</si>
  <si>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</si>
  <si>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</si>
  <si>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</si>
  <si>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</si>
  <si>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</si>
  <si>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</si>
  <si>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</si>
  <si>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</si>
  <si>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</si>
  <si>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</si>
  <si>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</si>
  <si>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</si>
  <si>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</si>
  <si>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</si>
  <si>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</si>
  <si>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</si>
  <si>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</si>
  <si>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</si>
  <si>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</si>
  <si>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</si>
  <si>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</si>
  <si>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</si>
  <si>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</si>
  <si>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</si>
  <si>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</si>
  <si>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</si>
  <si>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</si>
  <si>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</si>
  <si>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</si>
  <si>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</si>
  <si>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</si>
  <si>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</si>
  <si>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</si>
  <si>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</si>
  <si>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</si>
  <si>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</si>
  <si>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</si>
  <si>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</si>
  <si>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</si>
  <si>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</si>
  <si>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</si>
  <si>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</si>
  <si>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</si>
  <si>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</si>
  <si>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</si>
  <si>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</si>
  <si>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</si>
  <si>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</si>
  <si>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</si>
  <si>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</si>
  <si>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</si>
  <si>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</si>
  <si>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</si>
  <si>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</si>
  <si>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</si>
  <si>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</si>
  <si>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</si>
  <si>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</si>
  <si>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</si>
  <si>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</si>
  <si>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</si>
  <si>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</si>
  <si>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</si>
  <si>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</si>
  <si>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</si>
  <si>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</si>
  <si>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</si>
  <si>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</si>
  <si>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</si>
  <si>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</si>
  <si>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</si>
  <si>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</si>
  <si>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</si>
  <si>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</si>
  <si>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</si>
  <si>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</si>
  <si>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</si>
  <si>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</si>
  <si>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</si>
  <si>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</si>
  <si>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</si>
  <si>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</si>
  <si>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</si>
  <si>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</si>
  <si>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</si>
  <si>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</si>
  <si>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</si>
  <si>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</si>
  <si>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</si>
  <si>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</si>
  <si>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</si>
  <si>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</si>
  <si>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</si>
  <si>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</si>
  <si>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</si>
  <si>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</si>
  <si>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</si>
  <si>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</si>
  <si>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</si>
  <si>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</si>
  <si>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</si>
  <si>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</si>
  <si>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</si>
  <si>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</si>
  <si>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</si>
  <si>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</si>
  <si>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</si>
  <si>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</si>
  <si>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</si>
  <si>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</si>
  <si>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</si>
  <si>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</si>
  <si>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</si>
  <si>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</si>
  <si>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</si>
  <si>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</si>
  <si>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</si>
  <si>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</si>
  <si>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</si>
  <si>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</si>
  <si>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</si>
  <si>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</si>
  <si>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</si>
  <si>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</si>
  <si>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</si>
  <si>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</si>
  <si>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</si>
  <si>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</si>
  <si>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</si>
  <si>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</si>
  <si>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</si>
  <si>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</si>
  <si>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</si>
  <si>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</si>
  <si>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</si>
  <si>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</si>
  <si>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</si>
  <si>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</si>
  <si>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</si>
  <si>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</si>
  <si>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</si>
  <si>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</si>
  <si>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</si>
  <si>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</si>
  <si>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</si>
  <si>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</si>
  <si>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</si>
  <si>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</si>
  <si>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</si>
  <si>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</si>
  <si>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</si>
  <si>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</si>
  <si>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</si>
  <si>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</si>
  <si>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</si>
  <si>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</si>
  <si>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</si>
  <si>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</si>
  <si>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</si>
  <si>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</si>
  <si>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</si>
  <si>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</si>
  <si>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</si>
  <si>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</si>
  <si>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</si>
  <si>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</si>
  <si>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</si>
  <si>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</si>
  <si>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</si>
  <si>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</si>
  <si>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</si>
  <si>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</si>
  <si>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</si>
  <si>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</si>
  <si>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</si>
  <si>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</si>
  <si>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</si>
  <si>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</si>
  <si>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</si>
  <si>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</si>
  <si>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</si>
  <si>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</si>
  <si>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</si>
  <si>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</si>
  <si>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</si>
  <si>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</si>
  <si>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</si>
  <si>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</si>
  <si>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</si>
  <si>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</si>
  <si>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</si>
  <si>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</si>
  <si>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</si>
  <si>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</si>
  <si>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</si>
  <si>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</si>
  <si>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</si>
  <si>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</si>
  <si>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</si>
  <si>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</si>
  <si>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</si>
  <si>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</si>
  <si>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</si>
  <si>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</si>
  <si>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</si>
  <si>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</si>
  <si>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</si>
  <si>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</si>
  <si>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</si>
  <si>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</si>
  <si>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</si>
  <si>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</si>
  <si>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</si>
  <si>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</si>
  <si>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</si>
  <si>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</si>
  <si>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</si>
  <si>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</si>
  <si>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</si>
  <si>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</si>
  <si>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</si>
  <si>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</si>
  <si>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</si>
  <si>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</si>
  <si>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</si>
  <si>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</si>
  <si>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</si>
  <si>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</si>
  <si>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</si>
  <si>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</si>
  <si>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</si>
  <si>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</si>
  <si>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</si>
  <si>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</si>
  <si>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</si>
  <si>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</si>
  <si>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</si>
  <si>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</si>
  <si>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</si>
  <si>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</si>
  <si>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</si>
  <si>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</si>
  <si>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</si>
  <si>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</si>
  <si>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</si>
  <si>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</si>
  <si>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</si>
  <si>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</si>
  <si>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</si>
  <si>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</si>
  <si>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</si>
  <si>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</si>
  <si>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</si>
  <si>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</si>
  <si>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</si>
  <si>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</si>
  <si>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</si>
  <si>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</si>
  <si>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</si>
  <si>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</si>
  <si>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</si>
  <si>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</si>
  <si>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</si>
  <si>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</si>
  <si>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</si>
  <si>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</si>
  <si>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</si>
  <si>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</si>
  <si>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</si>
  <si>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</si>
  <si>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</si>
  <si>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</si>
  <si>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</si>
  <si>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</si>
  <si>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</si>
  <si>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</si>
  <si>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</si>
  <si>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</si>
  <si>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</si>
  <si>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</si>
  <si>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</si>
  <si>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</si>
  <si>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</si>
  <si>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</si>
  <si>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</si>
  <si>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</si>
  <si>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</si>
  <si>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</si>
  <si>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</si>
  <si>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</si>
  <si>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</si>
  <si>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</si>
  <si>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</si>
  <si>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</si>
  <si>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</si>
  <si>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</si>
  <si>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</si>
  <si>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</si>
  <si>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</si>
  <si>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</si>
  <si>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</si>
  <si>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</si>
  <si>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</si>
  <si>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</si>
  <si>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</si>
  <si>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</si>
  <si>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</si>
  <si>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</si>
  <si>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</si>
  <si>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</si>
  <si>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</si>
  <si>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</si>
  <si>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</si>
  <si>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</si>
  <si>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</si>
  <si>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</si>
  <si>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</si>
  <si>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</si>
  <si>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</si>
  <si>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</si>
  <si>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</si>
  <si>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</si>
  <si>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</si>
  <si>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</si>
  <si>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</si>
  <si>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</si>
  <si>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</si>
  <si>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</si>
  <si>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</si>
  <si>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</si>
  <si>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</si>
  <si>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</si>
  <si>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</si>
  <si>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</si>
  <si>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</si>
  <si>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</si>
  <si>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</si>
  <si>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</si>
  <si>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</si>
  <si>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</si>
  <si>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</si>
  <si>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</si>
  <si>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</si>
  <si>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</si>
  <si>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</si>
  <si>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</si>
  <si>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</si>
  <si>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</si>
  <si>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</si>
  <si>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</si>
  <si>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</si>
  <si>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</si>
  <si>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</si>
  <si>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</si>
  <si>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</si>
  <si>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</si>
  <si>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</si>
  <si>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</si>
  <si>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</si>
  <si>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</si>
  <si>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</si>
  <si>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</si>
  <si>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</si>
  <si>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</si>
  <si>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</si>
  <si>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</si>
  <si>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</si>
  <si>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</si>
  <si>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</si>
  <si>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</si>
  <si>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</si>
  <si>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</si>
  <si>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</si>
  <si>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</si>
  <si>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</si>
  <si>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</si>
  <si>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</si>
  <si>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</si>
  <si>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</si>
  <si>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</si>
  <si>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</si>
  <si>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</si>
  <si>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</si>
  <si>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</si>
  <si>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</si>
  <si>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</si>
  <si>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</si>
  <si>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</si>
  <si>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</si>
  <si>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</si>
  <si>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</si>
  <si>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</si>
  <si>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</si>
  <si>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</si>
  <si>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</si>
  <si>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</si>
  <si>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</si>
  <si>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</si>
  <si>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</si>
  <si>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</si>
  <si>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</si>
  <si>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</si>
  <si>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</si>
  <si>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</si>
  <si>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</si>
  <si>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</si>
  <si>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</si>
  <si>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</si>
  <si>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</si>
  <si>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</si>
  <si>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</si>
  <si>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</si>
  <si>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</si>
  <si>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</si>
  <si>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</si>
  <si>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</si>
  <si>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</si>
  <si>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</si>
  <si>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</si>
  <si>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</si>
  <si>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</si>
  <si>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</si>
  <si>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</si>
  <si>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</si>
  <si>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</si>
  <si>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</si>
  <si>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</si>
  <si>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</si>
  <si>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</si>
  <si>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</si>
  <si>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</si>
  <si>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</si>
  <si>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</si>
  <si>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</si>
  <si>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</si>
  <si>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</si>
  <si>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</si>
  <si>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</si>
  <si>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</si>
  <si>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</si>
  <si>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</si>
  <si>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</si>
  <si>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</si>
  <si>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</si>
  <si>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</si>
  <si>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</si>
  <si>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</si>
  <si>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</si>
  <si>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</si>
  <si>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</si>
  <si>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</si>
  <si>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</si>
  <si>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</si>
  <si>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</si>
  <si>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</si>
  <si>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</si>
  <si>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</si>
  <si>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</si>
  <si>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</si>
  <si>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</si>
  <si>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</si>
  <si>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</si>
  <si>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</si>
  <si>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</si>
  <si>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</si>
  <si>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</si>
  <si>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</si>
  <si>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</si>
  <si>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</si>
  <si>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</si>
  <si>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</si>
  <si>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</si>
  <si>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</si>
  <si>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</si>
  <si>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</si>
  <si>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</si>
  <si>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</si>
  <si>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</si>
  <si>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</si>
  <si>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</si>
  <si>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</si>
  <si>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</si>
  <si>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</si>
  <si>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</si>
  <si>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</si>
  <si>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</si>
  <si>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</si>
  <si>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</si>
  <si>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</si>
  <si>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</si>
  <si>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</si>
  <si>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</si>
  <si>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</si>
  <si>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</si>
  <si>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</si>
  <si>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</si>
  <si>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</si>
  <si>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</si>
  <si>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</si>
  <si>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</si>
  <si>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</si>
  <si>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</si>
  <si>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</si>
  <si>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</si>
  <si>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</si>
  <si>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</si>
  <si>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</si>
  <si>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</si>
  <si>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</si>
  <si>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</si>
  <si>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</si>
  <si>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</si>
  <si>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</si>
  <si>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</si>
  <si>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</si>
  <si>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</si>
  <si>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</si>
  <si>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</si>
  <si>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</si>
  <si>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</si>
  <si>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</si>
  <si>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</si>
  <si>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</si>
  <si>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</si>
  <si>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</si>
  <si>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</si>
  <si>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</si>
  <si>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</si>
  <si>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</si>
  <si>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</si>
  <si>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</si>
  <si>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</si>
  <si>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</si>
  <si>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</si>
  <si>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</si>
  <si>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</si>
  <si>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</si>
  <si>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</si>
  <si>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</si>
  <si>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</si>
  <si>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</si>
  <si>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</si>
  <si>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</si>
  <si>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</si>
  <si>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</si>
  <si>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</si>
  <si>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</si>
  <si>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</si>
  <si>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</si>
  <si>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</si>
  <si>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</si>
  <si>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</si>
  <si>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</si>
  <si>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</si>
  <si>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</si>
  <si>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</si>
  <si>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</si>
  <si>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</si>
  <si>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</si>
  <si>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</si>
  <si>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</si>
  <si>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</si>
  <si>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</si>
  <si>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</si>
  <si>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</si>
  <si>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</si>
  <si>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</si>
  <si>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</si>
  <si>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</si>
  <si>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</si>
  <si>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</si>
  <si>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</si>
  <si>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</si>
  <si>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</si>
  <si>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</si>
  <si>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</si>
  <si>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</si>
  <si>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</si>
  <si>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</si>
  <si>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</si>
  <si>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</si>
  <si>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</si>
  <si>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</si>
  <si>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</si>
  <si>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</si>
  <si>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</si>
  <si>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</si>
  <si>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</si>
  <si>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</si>
  <si>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</si>
  <si>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</si>
  <si>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</si>
  <si>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</si>
  <si>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</si>
  <si>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</si>
  <si>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</si>
  <si>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</si>
  <si>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</si>
  <si>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</si>
  <si>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</si>
  <si>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</si>
  <si>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</si>
  <si>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</si>
  <si>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</si>
  <si>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</si>
  <si>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</si>
  <si>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</si>
  <si>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</si>
  <si>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</si>
  <si>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</si>
  <si>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</si>
  <si>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</si>
  <si>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</si>
  <si>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</si>
  <si>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</si>
  <si>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</si>
  <si>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</si>
  <si>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</si>
  <si>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</si>
  <si>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</si>
  <si>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</si>
  <si>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</si>
  <si>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</si>
  <si>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</si>
  <si>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</si>
  <si>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</si>
  <si>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</si>
  <si>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</si>
  <si>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</si>
  <si>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</si>
  <si>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</si>
  <si>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</si>
  <si>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</si>
  <si>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</si>
  <si>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</si>
  <si>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</si>
  <si>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</si>
  <si>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</si>
  <si>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</si>
  <si>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</si>
  <si>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</si>
  <si>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</si>
  <si>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</si>
  <si>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</si>
  <si>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</si>
  <si>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</si>
  <si>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</si>
  <si>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</si>
  <si>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</si>
  <si>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</si>
  <si>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</si>
  <si>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</si>
  <si>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</si>
  <si>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</si>
  <si>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</si>
  <si>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</si>
  <si>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</si>
  <si>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</si>
  <si>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</si>
  <si>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</si>
  <si>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</si>
  <si>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</si>
  <si>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</si>
  <si>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</si>
  <si>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</si>
  <si>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</si>
  <si>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</si>
  <si>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</si>
  <si>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</si>
  <si>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</si>
  <si>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</si>
  <si>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</si>
  <si>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</si>
  <si>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</si>
  <si>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</si>
  <si>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</si>
  <si>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</si>
  <si>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</si>
  <si>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</si>
  <si>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</si>
  <si>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</si>
  <si>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</si>
  <si>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</si>
  <si>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</si>
  <si>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</si>
  <si>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</si>
  <si>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</si>
  <si>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</si>
  <si>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</si>
  <si>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</si>
  <si>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</si>
  <si>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</si>
  <si>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</si>
  <si>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</si>
  <si>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</si>
  <si>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</si>
  <si>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</si>
  <si>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</si>
  <si>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</si>
  <si>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</si>
  <si>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</si>
  <si>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</si>
  <si>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</si>
  <si>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</si>
  <si>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</si>
  <si>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</si>
  <si>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</si>
  <si>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</si>
  <si>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</si>
  <si>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</si>
  <si>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</si>
  <si>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</si>
  <si>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</si>
  <si>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</si>
  <si>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</si>
  <si>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</si>
  <si>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</si>
  <si>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</si>
  <si>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</si>
  <si>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</si>
  <si>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</si>
  <si>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</si>
  <si>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</si>
  <si>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</si>
  <si>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</si>
  <si>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</si>
  <si>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</si>
  <si>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</si>
  <si>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</si>
  <si>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</si>
  <si>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</si>
  <si>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</si>
  <si>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</si>
  <si>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</si>
  <si>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</si>
  <si>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</si>
  <si>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</si>
  <si>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</si>
  <si>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</si>
  <si>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</si>
  <si>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</si>
  <si>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</si>
  <si>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</si>
  <si>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</si>
  <si>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</si>
  <si>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</si>
  <si>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</si>
  <si>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</si>
  <si>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</si>
  <si>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</si>
  <si>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</si>
  <si>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</si>
  <si>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</si>
  <si>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</si>
  <si>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</si>
  <si>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</si>
  <si>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</si>
  <si>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</si>
  <si>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</si>
  <si>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</si>
  <si>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</si>
  <si>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</si>
  <si>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</si>
  <si>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</si>
  <si>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</si>
  <si>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</si>
  <si>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</si>
  <si>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</si>
  <si>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</si>
  <si>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</si>
  <si>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</si>
  <si>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</si>
  <si>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</si>
  <si>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</si>
  <si>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</si>
  <si>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</si>
  <si>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</si>
  <si>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</si>
  <si>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</si>
  <si>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</si>
  <si>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</si>
  <si>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</si>
  <si>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</si>
  <si>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</si>
  <si>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</si>
  <si>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</si>
  <si>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</si>
  <si>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</si>
  <si>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</si>
  <si>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</si>
  <si>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</si>
  <si>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</si>
  <si>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</si>
  <si>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</si>
  <si>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</si>
  <si>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</si>
  <si>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</si>
  <si>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</si>
  <si>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</si>
  <si>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</si>
  <si>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</si>
  <si>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</si>
  <si>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</si>
  <si>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</si>
  <si>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</si>
  <si>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</si>
  <si>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</si>
  <si>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</si>
  <si>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</si>
  <si>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</si>
  <si>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</si>
  <si>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</si>
  <si>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</si>
  <si>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</si>
  <si>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</si>
  <si>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</si>
  <si>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</si>
  <si>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</si>
  <si>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</si>
  <si>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</si>
  <si>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</si>
  <si>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</si>
  <si>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</si>
  <si>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</si>
  <si>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</si>
  <si>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</si>
  <si>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</si>
  <si>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</si>
  <si>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</si>
  <si>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</si>
  <si>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</si>
  <si>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</si>
  <si>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</si>
  <si>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</si>
  <si>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</si>
  <si>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</si>
  <si>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</si>
  <si>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</si>
  <si>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</si>
  <si>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</si>
  <si>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</si>
  <si>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</si>
  <si>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</si>
  <si>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</si>
  <si>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</si>
  <si>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</si>
  <si>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</si>
  <si>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</si>
  <si>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</si>
  <si>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</si>
  <si>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</si>
  <si>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</si>
  <si>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</si>
  <si>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</si>
  <si>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</si>
  <si>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</si>
  <si>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</si>
  <si>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</si>
  <si>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</si>
  <si>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</si>
  <si>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</si>
  <si>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</si>
  <si>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</si>
  <si>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</si>
  <si>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</si>
  <si>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</si>
  <si>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</si>
  <si>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</si>
  <si>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</si>
  <si>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</si>
  <si>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</si>
  <si>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</si>
  <si>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</si>
  <si>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</si>
  <si>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</si>
  <si>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</si>
  <si>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</si>
  <si>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</si>
  <si>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</si>
  <si>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</si>
  <si>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</si>
  <si>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</si>
  <si>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</si>
  <si>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</si>
  <si>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</si>
  <si>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</si>
  <si>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</si>
  <si>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</si>
  <si>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</si>
  <si>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</si>
  <si>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</si>
  <si>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</si>
  <si>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</si>
  <si>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</si>
  <si>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</si>
  <si>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</si>
  <si>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</si>
  <si>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</si>
  <si>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</si>
  <si>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</si>
  <si>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</si>
  <si>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</si>
  <si>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</si>
  <si>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</si>
  <si>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</si>
  <si>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</si>
  <si>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</si>
  <si>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</si>
  <si>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</si>
  <si>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</si>
  <si>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</si>
  <si>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</si>
  <si>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</si>
  <si>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</si>
  <si>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</si>
  <si>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</si>
  <si>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</si>
  <si>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</si>
  <si>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</si>
  <si>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</si>
  <si>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</si>
  <si>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</si>
  <si>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</si>
  <si>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</si>
  <si>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</si>
  <si>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</si>
  <si>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</si>
  <si>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</si>
  <si>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</si>
  <si>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</si>
  <si>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</si>
  <si>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</si>
  <si>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</si>
  <si>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</si>
  <si>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</si>
  <si>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</si>
  <si>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</si>
  <si>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</si>
  <si>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</si>
  <si>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</si>
  <si>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</si>
  <si>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</si>
  <si>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</si>
  <si>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</si>
  <si>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</si>
  <si>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</si>
  <si>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</si>
  <si>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</si>
  <si>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</si>
  <si>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</si>
  <si>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</si>
  <si>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</si>
  <si>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</si>
  <si>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</si>
  <si>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</si>
  <si>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</si>
  <si>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</si>
  <si>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</si>
  <si>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</si>
  <si>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</si>
  <si>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</si>
  <si>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</si>
  <si>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</si>
  <si>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</si>
  <si>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</si>
  <si>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</si>
  <si>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</si>
  <si>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</si>
  <si>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</si>
  <si>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</si>
  <si>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</si>
  <si>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</si>
  <si>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</si>
  <si>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</si>
  <si>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</si>
  <si>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</si>
  <si>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</si>
  <si>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</si>
  <si>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</si>
  <si>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</si>
  <si>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</si>
  <si>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</si>
  <si>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</si>
  <si>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</si>
  <si>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</si>
  <si>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</si>
  <si>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</si>
  <si>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</si>
  <si>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</si>
  <si>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</si>
  <si>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</si>
  <si>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</si>
  <si>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</si>
  <si>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</si>
  <si>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</si>
  <si>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</si>
  <si>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</si>
  <si>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</si>
  <si>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</si>
  <si>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</si>
  <si>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</si>
  <si>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</si>
  <si>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</si>
  <si>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</si>
  <si>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</si>
  <si>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</si>
  <si>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</si>
  <si>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</si>
  <si>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</si>
  <si>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</si>
  <si>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</si>
  <si>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</si>
  <si>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</si>
  <si>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</si>
  <si>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</si>
  <si>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</si>
  <si>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</si>
  <si>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</si>
  <si>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</si>
  <si>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</si>
  <si>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</si>
  <si>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</si>
  <si>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</si>
  <si>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</si>
  <si>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</si>
  <si>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</si>
  <si>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</si>
  <si>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</si>
  <si>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</si>
  <si>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</si>
  <si>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</si>
  <si>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</si>
  <si>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</si>
  <si>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</si>
  <si>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</si>
  <si>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</si>
  <si>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</si>
  <si>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</si>
  <si>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</si>
  <si>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</si>
  <si>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</si>
  <si>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</si>
  <si>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</si>
  <si>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</si>
  <si>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</si>
  <si>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</si>
  <si>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</si>
  <si>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</si>
  <si>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</si>
  <si>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</si>
  <si>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</si>
  <si>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</si>
  <si>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</si>
  <si>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</si>
  <si>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</si>
  <si>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</si>
  <si>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</si>
  <si>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</si>
  <si>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</si>
  <si>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</si>
  <si>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</si>
  <si>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</si>
  <si>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</si>
  <si>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</si>
  <si>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</si>
  <si>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</si>
  <si>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</si>
  <si>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</si>
  <si>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</si>
  <si>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</si>
  <si>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</si>
  <si>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</si>
  <si>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</si>
  <si>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</si>
  <si>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</si>
  <si>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</si>
  <si>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</si>
  <si>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</si>
  <si>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</si>
  <si>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</si>
  <si>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</si>
  <si>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</si>
  <si>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</si>
  <si>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</si>
  <si>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</si>
  <si>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</si>
  <si>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</si>
  <si>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</si>
  <si>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</si>
  <si>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</si>
  <si>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</si>
  <si>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</si>
  <si>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</si>
  <si>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</si>
  <si>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</si>
  <si>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</si>
  <si>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</si>
  <si>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</si>
  <si>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</si>
  <si>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</si>
  <si>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</si>
  <si>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</si>
  <si>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</si>
  <si>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</si>
  <si>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</si>
  <si>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</si>
  <si>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</si>
  <si>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</si>
  <si>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</si>
  <si>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</si>
  <si>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</si>
  <si>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</si>
  <si>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</si>
  <si>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</si>
  <si>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</si>
  <si>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</si>
  <si>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</si>
  <si>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</si>
  <si>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</si>
  <si>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</si>
  <si>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</si>
  <si>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</si>
  <si>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</si>
  <si>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</si>
  <si>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</si>
  <si>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</si>
  <si>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</si>
  <si>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</si>
  <si>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</si>
  <si>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</si>
  <si>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</si>
  <si>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</si>
  <si>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</si>
  <si>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</si>
  <si>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</si>
  <si>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</si>
  <si>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</si>
  <si>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</si>
  <si>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</si>
  <si>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</si>
  <si>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</si>
  <si>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</si>
  <si>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</si>
  <si>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</si>
  <si>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</si>
  <si>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</si>
  <si>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</si>
  <si>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</si>
  <si>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</si>
  <si>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</si>
  <si>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</si>
  <si>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</si>
  <si>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</si>
  <si>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</si>
  <si>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</si>
  <si>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</si>
  <si>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</si>
  <si>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</si>
  <si>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</si>
  <si>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</si>
  <si>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</si>
  <si>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</si>
  <si>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</si>
  <si>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</si>
  <si>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</si>
  <si>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</si>
  <si>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</si>
  <si>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</si>
  <si>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</si>
  <si>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</si>
  <si>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</si>
  <si>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</si>
  <si>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</si>
  <si>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</si>
  <si>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</si>
  <si>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</si>
  <si>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</si>
  <si>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</si>
  <si>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</si>
  <si>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</si>
  <si>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</si>
  <si>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</si>
  <si>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</si>
  <si>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</si>
  <si>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</si>
  <si>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</si>
  <si>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</si>
  <si>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</si>
  <si>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</si>
  <si>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</si>
  <si>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</si>
  <si>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</si>
  <si>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</si>
  <si>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</si>
  <si>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</si>
  <si>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</si>
  <si>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</si>
  <si>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</si>
  <si>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</si>
  <si>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</si>
  <si>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</si>
  <si>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</si>
  <si>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</si>
  <si>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</si>
  <si>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</si>
  <si>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</si>
  <si>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</si>
  <si>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</si>
  <si>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</si>
  <si>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</si>
  <si>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</si>
  <si>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</si>
  <si>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</si>
  <si>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</si>
  <si>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</si>
  <si>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</si>
  <si>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</si>
  <si>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</si>
  <si>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</si>
  <si>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</si>
  <si>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</si>
  <si>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</si>
  <si>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</si>
  <si>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</si>
  <si>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</si>
  <si>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</si>
  <si>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</si>
  <si>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</si>
  <si>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</si>
  <si>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</si>
  <si>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</si>
  <si>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</si>
  <si>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</si>
  <si>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</si>
  <si>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</si>
  <si>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</si>
  <si>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</si>
  <si>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</si>
  <si>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</si>
  <si>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</si>
  <si>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</si>
  <si>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</si>
  <si>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</si>
  <si>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</si>
  <si>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</si>
  <si>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</si>
  <si>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</si>
  <si>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</si>
  <si>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</si>
  <si>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</si>
  <si>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</si>
  <si>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</si>
  <si>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</si>
  <si>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</si>
  <si>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</si>
  <si>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</si>
  <si>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</si>
  <si>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</si>
  <si>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</si>
  <si>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</si>
  <si>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</si>
  <si>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</si>
  <si>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</si>
  <si>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</si>
  <si>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</si>
  <si>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</si>
  <si>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</si>
  <si>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</si>
  <si>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</si>
  <si>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</si>
  <si>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</si>
  <si>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</si>
  <si>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</si>
  <si>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</si>
  <si>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</si>
  <si>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</si>
  <si>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</si>
  <si>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</si>
  <si>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</si>
  <si>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</si>
  <si>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</si>
  <si>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</si>
  <si>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</si>
  <si>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</si>
  <si>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</si>
  <si>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</si>
  <si>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</si>
  <si>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</si>
  <si>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</si>
  <si>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</si>
  <si>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</si>
  <si>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</si>
  <si>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</si>
  <si>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</si>
  <si>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</si>
  <si>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</si>
  <si>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</si>
  <si>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</si>
  <si>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</si>
  <si>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</si>
  <si>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</si>
  <si>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</si>
  <si>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</si>
  <si>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</si>
  <si>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</si>
  <si>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</si>
  <si>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</si>
  <si>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</si>
  <si>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</si>
  <si>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</si>
  <si>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</si>
  <si>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</si>
  <si>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</si>
  <si>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</si>
  <si>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</si>
  <si>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</si>
  <si>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</si>
  <si>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</si>
  <si>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</si>
  <si>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</si>
  <si>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</si>
  <si>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</si>
  <si>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</si>
  <si>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</si>
  <si>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</si>
  <si>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</si>
  <si>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</si>
  <si>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</si>
  <si>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</si>
  <si>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</si>
  <si>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</si>
  <si>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</si>
  <si>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</si>
  <si>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</si>
  <si>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</si>
  <si>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</si>
  <si>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</si>
  <si>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</si>
  <si>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</si>
  <si>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</si>
  <si>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</si>
  <si>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</si>
  <si>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</si>
  <si>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</si>
  <si>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</si>
  <si>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</si>
  <si>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</si>
  <si>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</si>
  <si>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</si>
  <si>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</si>
  <si>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</si>
  <si>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</si>
  <si>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</si>
  <si>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</si>
  <si>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</si>
  <si>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</si>
  <si>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</si>
  <si>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</si>
  <si>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</si>
  <si>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</si>
  <si>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</si>
  <si>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</si>
  <si>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</si>
  <si>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</si>
  <si>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</si>
  <si>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</si>
  <si>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</si>
  <si>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</si>
  <si>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</si>
  <si>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</si>
  <si>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</si>
  <si>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</si>
  <si>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</si>
  <si>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</si>
  <si>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</si>
  <si>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</si>
  <si>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</si>
  <si>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</si>
  <si>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</si>
  <si>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</si>
  <si>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</si>
  <si>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</si>
  <si>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</si>
  <si>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</si>
  <si>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</si>
  <si>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</si>
  <si>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</si>
  <si>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</si>
  <si>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</si>
  <si>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</si>
  <si>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</si>
  <si>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</si>
  <si>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</si>
  <si>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</si>
  <si>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</si>
  <si>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</si>
  <si>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</si>
  <si>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</si>
  <si>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</si>
  <si>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</si>
  <si>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</si>
  <si>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</si>
  <si>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</si>
  <si>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</si>
  <si>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</si>
  <si>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</si>
  <si>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</si>
  <si>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</si>
  <si>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</si>
  <si>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</si>
  <si>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</si>
  <si>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</si>
  <si>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</si>
  <si>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</si>
  <si>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</si>
  <si>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</si>
  <si>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</si>
  <si>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</si>
  <si>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</si>
  <si>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</si>
  <si>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</si>
  <si>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</si>
  <si>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</si>
  <si>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</si>
  <si>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</si>
  <si>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</si>
  <si>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</si>
  <si>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</si>
  <si>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</si>
  <si>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</si>
  <si>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</si>
  <si>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</si>
  <si>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</si>
  <si>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</si>
  <si>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</si>
  <si>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</si>
  <si>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</si>
  <si>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</si>
  <si>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</si>
  <si>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</si>
  <si>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</si>
  <si>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</si>
  <si>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</si>
  <si>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</si>
  <si>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</si>
  <si>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</si>
  <si>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</si>
  <si>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</si>
  <si>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</si>
  <si>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</si>
  <si>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</si>
  <si>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</si>
  <si>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</si>
  <si>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</si>
  <si>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</si>
  <si>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</si>
  <si>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</si>
  <si>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</si>
  <si>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</si>
  <si>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</si>
  <si>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</si>
  <si>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</si>
  <si>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</si>
  <si>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</si>
  <si>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</si>
  <si>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</si>
  <si>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</si>
  <si>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</si>
  <si>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</si>
  <si>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</si>
  <si>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</si>
  <si>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</si>
  <si>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</si>
  <si>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</si>
  <si>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</si>
  <si>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</si>
  <si>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</si>
  <si>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</si>
  <si>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</si>
  <si>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</si>
  <si>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</si>
  <si>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</si>
  <si>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</si>
  <si>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</si>
  <si>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</si>
  <si>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</si>
  <si>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</si>
  <si>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</si>
  <si>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</si>
  <si>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</si>
  <si>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</si>
  <si>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</si>
  <si>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</si>
  <si>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</si>
  <si>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</si>
  <si>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</si>
  <si>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</si>
  <si>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</si>
  <si>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</si>
  <si>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</si>
  <si>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</si>
  <si>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</si>
  <si>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</si>
  <si>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</si>
  <si>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</si>
  <si>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</si>
  <si>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</si>
  <si>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</si>
  <si>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</si>
  <si>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</si>
  <si>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</si>
  <si>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</si>
  <si>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</si>
  <si>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</si>
  <si>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</si>
  <si>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</si>
  <si>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</si>
  <si>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</si>
  <si>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</si>
  <si>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</si>
  <si>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</si>
  <si>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</si>
  <si>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</si>
  <si>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</si>
  <si>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</si>
  <si>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</si>
  <si>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</si>
  <si>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</si>
  <si>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</si>
  <si>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</si>
  <si>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</si>
  <si>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</si>
  <si>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</si>
  <si>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</si>
  <si>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</si>
  <si>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</si>
  <si>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</si>
  <si>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</si>
  <si>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</si>
  <si>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</si>
  <si>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</si>
  <si>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</si>
  <si>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</si>
  <si>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</si>
  <si>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</si>
  <si>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</si>
  <si>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</si>
  <si>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</si>
  <si>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</si>
  <si>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</si>
  <si>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</si>
  <si>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</si>
  <si>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</si>
  <si>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</si>
  <si>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</si>
  <si>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</si>
  <si>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</si>
  <si>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</si>
  <si>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</si>
  <si>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</si>
  <si>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</si>
  <si>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</si>
  <si>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</si>
  <si>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</si>
  <si>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</si>
  <si>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</si>
  <si>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</si>
  <si>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</si>
  <si>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</si>
  <si>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</si>
  <si>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</si>
  <si>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</si>
  <si>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</si>
  <si>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</si>
  <si>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</si>
  <si>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</si>
  <si>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</si>
  <si>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</si>
  <si>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</si>
  <si>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</si>
  <si>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</si>
  <si>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</si>
  <si>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</si>
  <si>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</si>
  <si>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</si>
  <si>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</si>
  <si>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</si>
  <si>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</si>
  <si>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</si>
  <si>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</si>
  <si>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</si>
  <si>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</si>
  <si>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</si>
  <si>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</si>
  <si>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</si>
  <si>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</si>
  <si>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</si>
  <si>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</si>
  <si>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</si>
  <si>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</si>
  <si>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</si>
  <si>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</si>
  <si>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</si>
  <si>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</si>
  <si>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</si>
  <si>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</si>
  <si>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</si>
  <si>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</si>
  <si>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</si>
  <si>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</si>
  <si>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</si>
  <si>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</si>
  <si>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</si>
  <si>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</si>
  <si>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</si>
  <si>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</si>
  <si>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</si>
  <si>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</si>
  <si>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</si>
  <si>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</si>
  <si>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</si>
  <si>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</si>
  <si>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</si>
  <si>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</si>
  <si>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</si>
  <si>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</si>
  <si>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</si>
  <si>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</si>
  <si>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</si>
  <si>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</si>
  <si>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</si>
  <si>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</si>
  <si>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</si>
  <si>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</si>
  <si>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</si>
  <si>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</si>
  <si>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</si>
  <si>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</si>
  <si>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</si>
  <si>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</si>
  <si>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</si>
  <si>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</si>
  <si>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</si>
  <si>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</si>
  <si>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</si>
  <si>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</si>
  <si>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</si>
  <si>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</si>
  <si>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</si>
  <si>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</si>
  <si>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</si>
  <si>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</si>
  <si>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</si>
  <si>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</si>
  <si>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</si>
  <si>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</si>
  <si>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</si>
  <si>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</si>
  <si>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</si>
  <si>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</si>
  <si>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</si>
  <si>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</si>
  <si>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</si>
  <si>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</si>
  <si>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</si>
  <si>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</si>
  <si>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</si>
  <si>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</si>
  <si>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</si>
  <si>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</si>
  <si>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</si>
  <si>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</si>
  <si>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</si>
  <si>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</si>
  <si>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</si>
  <si>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</si>
  <si>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</si>
  <si>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</si>
  <si>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</si>
  <si>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</si>
  <si>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</si>
  <si>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</si>
  <si>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</si>
  <si>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</si>
  <si>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</si>
  <si>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</si>
  <si>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</si>
  <si>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</si>
  <si>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</si>
  <si>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</si>
  <si>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</si>
  <si>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</si>
  <si>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</si>
  <si>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</si>
  <si>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</si>
  <si>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</si>
  <si>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</si>
  <si>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</si>
  <si>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</si>
  <si>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</si>
  <si>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</si>
  <si>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</si>
  <si>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</si>
  <si>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</si>
  <si>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</si>
  <si>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</si>
  <si>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</si>
  <si>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</si>
  <si>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</si>
  <si>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</si>
  <si>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</si>
  <si>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</si>
  <si>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</si>
  <si>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</si>
  <si>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</si>
  <si>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</si>
  <si>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</si>
  <si>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</si>
  <si>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</si>
  <si>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</si>
  <si>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</si>
  <si>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</si>
  <si>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</si>
  <si>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</si>
  <si>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</si>
  <si>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</si>
  <si>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</si>
  <si>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</si>
  <si>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</si>
  <si>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</si>
  <si>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</si>
  <si>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</si>
  <si>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</si>
  <si>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</si>
  <si>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</si>
  <si>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</si>
  <si>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</si>
  <si>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</si>
  <si>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</si>
  <si>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</si>
  <si>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</si>
  <si>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</si>
  <si>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</si>
  <si>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</si>
  <si>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</si>
  <si>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</si>
  <si>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</si>
  <si>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</si>
  <si>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</si>
  <si>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</si>
  <si>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</si>
  <si>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</si>
  <si>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</si>
  <si>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</si>
  <si>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</si>
  <si>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</si>
  <si>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</si>
  <si>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</si>
  <si>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</si>
  <si>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</si>
  <si>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</si>
  <si>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</si>
  <si>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</si>
  <si>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</si>
  <si>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</si>
  <si>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</si>
  <si>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</si>
  <si>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</si>
  <si>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</si>
  <si>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</si>
  <si>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</si>
  <si>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</si>
  <si>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</si>
  <si>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</si>
  <si>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</si>
  <si>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</si>
  <si>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</si>
  <si>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</si>
  <si>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</si>
  <si>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</si>
  <si>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</si>
  <si>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</si>
  <si>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</si>
  <si>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</si>
  <si>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</si>
  <si>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</si>
  <si>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</si>
  <si>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</si>
  <si>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</si>
  <si>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</si>
  <si>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</si>
  <si>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</si>
  <si>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</si>
  <si>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</si>
  <si>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</si>
  <si>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</si>
  <si>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</si>
  <si>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</si>
  <si>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</si>
  <si>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</si>
  <si>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</si>
  <si>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</si>
  <si>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</si>
  <si>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</si>
  <si>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</si>
  <si>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</si>
  <si>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</si>
  <si>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</si>
  <si>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</si>
  <si>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</si>
  <si>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</si>
  <si>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</si>
  <si>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</si>
  <si>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</si>
  <si>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</si>
  <si>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</si>
  <si>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</si>
  <si>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</si>
  <si>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</si>
  <si>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</si>
  <si>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</si>
  <si>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</si>
  <si>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</si>
  <si>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</si>
  <si>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</si>
  <si>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</si>
  <si>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</si>
  <si>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</si>
  <si>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</si>
  <si>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</si>
  <si>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</si>
  <si>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</si>
  <si>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</si>
  <si>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</si>
  <si>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</si>
  <si>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</si>
  <si>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</si>
  <si>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</si>
  <si>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</si>
  <si>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</si>
  <si>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</si>
  <si>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</si>
  <si>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</si>
  <si>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</si>
  <si>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</si>
  <si>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</si>
  <si>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</si>
  <si>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</si>
  <si>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</si>
  <si>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</si>
  <si>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</si>
  <si>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</si>
  <si>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</si>
  <si>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</si>
  <si>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</si>
  <si>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</si>
  <si>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</si>
  <si>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</si>
  <si>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</si>
  <si>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</si>
  <si>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</si>
  <si>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</si>
  <si>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</si>
  <si>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</si>
  <si>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</si>
  <si>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</si>
  <si>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</si>
  <si>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</si>
  <si>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</si>
  <si>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</si>
  <si>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</si>
  <si>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</si>
  <si>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</si>
  <si>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</si>
  <si>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</si>
  <si>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</si>
  <si>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</si>
  <si>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</si>
  <si>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</si>
  <si>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</si>
  <si>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</si>
  <si>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</si>
  <si>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</si>
  <si>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</si>
  <si>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</si>
  <si>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</si>
  <si>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</si>
  <si>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</si>
  <si>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</si>
  <si>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</si>
  <si>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</si>
  <si>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</si>
  <si>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</si>
  <si>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</si>
  <si>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</si>
  <si>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</si>
  <si>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</si>
  <si>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</si>
  <si>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</si>
  <si>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</si>
  <si>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</si>
  <si>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</si>
  <si>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</si>
  <si>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</si>
  <si>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</si>
  <si>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</si>
  <si>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</si>
  <si>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</si>
  <si>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</si>
  <si>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</si>
  <si>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</si>
  <si>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</si>
  <si>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</si>
  <si>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</si>
  <si>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</si>
  <si>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</si>
  <si>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</si>
  <si>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</si>
  <si>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</si>
  <si>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</si>
  <si>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</si>
  <si>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</si>
  <si>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</si>
  <si>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</si>
  <si>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</si>
  <si>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</si>
  <si>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</si>
  <si>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</si>
  <si>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</si>
  <si>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</si>
  <si>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</si>
  <si>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</si>
  <si>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</si>
  <si>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</si>
  <si>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</si>
  <si>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</si>
  <si>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</si>
  <si>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</si>
  <si>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</si>
  <si>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</si>
  <si>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</si>
  <si>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</si>
  <si>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</si>
  <si>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</si>
  <si>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</si>
  <si>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</si>
  <si>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</si>
  <si>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</si>
  <si>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</si>
  <si>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</si>
  <si>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</si>
  <si>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</si>
  <si>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</si>
  <si>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</si>
  <si>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</si>
  <si>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</si>
  <si>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</si>
  <si>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</si>
  <si>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</si>
  <si>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</si>
  <si>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</si>
  <si>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</si>
  <si>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</si>
  <si>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</si>
  <si>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</si>
  <si>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</si>
  <si>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</si>
  <si>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</si>
  <si>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</si>
  <si>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</si>
  <si>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</si>
  <si>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</si>
  <si>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</si>
  <si>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</si>
  <si>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</si>
  <si>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</si>
  <si>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</si>
  <si>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</si>
  <si>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</si>
  <si>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</si>
  <si>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</si>
  <si>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</si>
  <si>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</si>
  <si>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</si>
  <si>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</si>
  <si>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</si>
  <si>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</si>
  <si>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</si>
  <si>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</si>
  <si>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</si>
  <si>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</si>
  <si>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</si>
  <si>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</si>
  <si>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</si>
  <si>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</si>
  <si>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</si>
  <si>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</si>
  <si>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</si>
  <si>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</si>
  <si>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</si>
  <si>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</si>
  <si>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</si>
  <si>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</si>
  <si>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</si>
  <si>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</si>
  <si>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</si>
  <si>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</si>
  <si>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</si>
  <si>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</si>
  <si>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</si>
  <si>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</si>
  <si>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</si>
  <si>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</si>
  <si>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</si>
  <si>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</si>
  <si>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</si>
  <si>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</si>
  <si>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</si>
  <si>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</si>
  <si>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</si>
  <si>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</si>
  <si>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</si>
  <si>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</si>
  <si>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</si>
  <si>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</si>
  <si>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</si>
  <si>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</si>
  <si>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</si>
  <si>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</si>
  <si>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</si>
  <si>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</si>
  <si>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</si>
  <si>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</si>
  <si>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</si>
  <si>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</si>
  <si>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</si>
  <si>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</si>
  <si>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</si>
  <si>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</si>
  <si>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</si>
  <si>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</si>
  <si>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</si>
  <si>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</si>
  <si>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</si>
  <si>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</si>
  <si>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</si>
  <si>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</si>
  <si>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</si>
  <si>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</si>
  <si>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</si>
  <si>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</si>
  <si>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</si>
  <si>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</si>
  <si>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</si>
  <si>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</si>
  <si>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</si>
  <si>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</si>
  <si>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</si>
  <si>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</si>
  <si>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</si>
  <si>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</si>
  <si>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</si>
  <si>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</si>
  <si>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</si>
  <si>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</si>
  <si>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</si>
  <si>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</si>
  <si>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</si>
  <si>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</si>
  <si>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</si>
  <si>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</si>
  <si>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</si>
  <si>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</si>
  <si>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</si>
  <si>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</si>
  <si>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</si>
  <si>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</si>
  <si>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</si>
  <si>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</si>
  <si>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</si>
  <si>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</si>
  <si>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</si>
  <si>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</si>
  <si>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</si>
  <si>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</si>
  <si>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</si>
  <si>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</si>
  <si>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</si>
  <si>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</si>
  <si>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</si>
  <si>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</si>
  <si>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</si>
  <si>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</si>
  <si>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</si>
  <si>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</si>
  <si>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</si>
  <si>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</si>
  <si>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</si>
  <si>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</si>
  <si>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</si>
  <si>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</si>
  <si>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</si>
  <si>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</si>
  <si>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</si>
  <si>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</si>
  <si>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</si>
  <si>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</si>
  <si>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</si>
  <si>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</si>
  <si>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</si>
  <si>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</si>
  <si>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</si>
  <si>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</si>
  <si>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</si>
  <si>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</si>
  <si>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</si>
  <si>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</si>
  <si>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</si>
  <si>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</si>
  <si>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</si>
  <si>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</si>
  <si>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</si>
  <si>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</si>
  <si>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</si>
  <si>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</si>
  <si>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</si>
  <si>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</si>
  <si>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</si>
  <si>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</si>
  <si>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</si>
  <si>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</si>
  <si>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</si>
  <si>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</si>
  <si>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</si>
  <si>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</si>
  <si>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</si>
  <si>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</si>
  <si>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</si>
  <si>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</si>
  <si>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</si>
  <si>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</si>
  <si>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</si>
  <si>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</si>
  <si>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</si>
  <si>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</si>
  <si>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</si>
  <si>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</si>
  <si>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</si>
  <si>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</si>
  <si>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</si>
  <si>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</si>
  <si>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</si>
  <si>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</si>
  <si>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</si>
  <si>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</si>
  <si>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</si>
  <si>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</si>
  <si>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</si>
  <si>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</si>
  <si>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</si>
  <si>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</si>
  <si>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</si>
  <si>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</si>
  <si>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</si>
  <si>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</si>
  <si>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</si>
  <si>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</si>
  <si>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</si>
  <si>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</si>
  <si>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</si>
  <si>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</si>
  <si>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</si>
  <si>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</si>
  <si>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</si>
  <si>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</si>
  <si>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</si>
  <si>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</si>
  <si>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</si>
  <si>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</si>
  <si>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</si>
  <si>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</si>
  <si>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</si>
  <si>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</si>
  <si>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</si>
  <si>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</si>
  <si>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</si>
  <si>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</si>
  <si>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</si>
  <si>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</si>
  <si>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</si>
  <si>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</si>
  <si>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</si>
  <si>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</si>
  <si>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</si>
  <si>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</si>
  <si>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</si>
  <si>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</si>
  <si>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</si>
  <si>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</si>
  <si>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</si>
  <si>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</si>
  <si>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</si>
  <si>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</si>
  <si>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</si>
  <si>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</si>
  <si>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</si>
  <si>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</si>
  <si>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</si>
  <si>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</si>
  <si>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</si>
  <si>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</si>
  <si>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</si>
  <si>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</si>
  <si>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</si>
  <si>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</si>
  <si>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</si>
  <si>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</si>
  <si>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</si>
  <si>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</si>
  <si>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</si>
  <si>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</si>
  <si>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</si>
  <si>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</si>
  <si>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</si>
  <si>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</si>
  <si>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</si>
  <si>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</si>
  <si>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</si>
  <si>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</si>
  <si>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</si>
  <si>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</si>
  <si>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</si>
  <si>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</si>
  <si>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</si>
  <si>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</si>
  <si>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</si>
  <si>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</si>
  <si>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</si>
  <si>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</si>
  <si>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</si>
  <si>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</si>
  <si>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</si>
  <si>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</si>
  <si>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</si>
  <si>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</si>
  <si>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</si>
  <si>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</si>
  <si>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</si>
  <si>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</si>
  <si>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</si>
  <si>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</si>
  <si>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</si>
  <si>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</si>
  <si>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</si>
  <si>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</si>
  <si>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</si>
  <si>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</si>
  <si>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</si>
  <si>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</si>
  <si>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</si>
  <si>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</si>
  <si>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</si>
  <si>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</si>
  <si>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</si>
  <si>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</si>
  <si>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</si>
  <si>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</si>
  <si>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</si>
  <si>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</si>
  <si>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</si>
  <si>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</si>
  <si>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</si>
  <si>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</si>
  <si>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</si>
  <si>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</si>
  <si>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</si>
  <si>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</si>
  <si>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</si>
  <si>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</si>
  <si>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</si>
  <si>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</si>
  <si>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</si>
  <si>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</si>
  <si>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</si>
  <si>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</si>
  <si>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</si>
  <si>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</si>
  <si>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</si>
  <si>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</si>
  <si>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</si>
  <si>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</si>
  <si>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</si>
  <si>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</si>
  <si>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</si>
  <si>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</si>
  <si>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</si>
  <si>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</si>
  <si>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</si>
  <si>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</si>
  <si>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</si>
  <si>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</si>
  <si>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</si>
  <si>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</si>
  <si>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</si>
  <si>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</si>
  <si>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</si>
  <si>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</si>
  <si>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</si>
  <si>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</si>
  <si>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</si>
  <si>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</si>
  <si>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</si>
  <si>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</si>
  <si>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</si>
  <si>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</si>
  <si>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</si>
  <si>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</si>
  <si>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</si>
  <si>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</si>
  <si>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</si>
  <si>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</si>
  <si>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</si>
  <si>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</si>
  <si>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</si>
  <si>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</si>
  <si>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</si>
  <si>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</si>
  <si>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</si>
  <si>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</si>
  <si>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</si>
  <si>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</si>
  <si>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</si>
  <si>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</si>
  <si>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</si>
  <si>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</si>
  <si>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</si>
  <si>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</si>
  <si>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</si>
  <si>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</si>
  <si>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</si>
  <si>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</si>
  <si>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</si>
  <si>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</si>
  <si>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</si>
  <si>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</si>
  <si>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</si>
  <si>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</si>
  <si>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</si>
  <si>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</si>
  <si>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</si>
  <si>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</si>
  <si>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</si>
  <si>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</si>
  <si>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</si>
  <si>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</si>
  <si>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</si>
  <si>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</si>
  <si>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</si>
  <si>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</si>
  <si>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</si>
  <si>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</si>
  <si>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</si>
  <si>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</si>
  <si>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</si>
  <si>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</si>
  <si>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</si>
  <si>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</si>
  <si>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</si>
  <si>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</si>
  <si>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</si>
  <si>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</si>
  <si>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</si>
  <si>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</si>
  <si>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</si>
  <si>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</si>
  <si>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</si>
  <si>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</si>
  <si>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</si>
  <si>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</si>
  <si>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</si>
  <si>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</si>
  <si>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</si>
  <si>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</si>
  <si>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</si>
  <si>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</si>
  <si>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</si>
  <si>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</si>
  <si>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</si>
  <si>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</si>
  <si>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</si>
  <si>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</si>
  <si>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</si>
  <si>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</si>
  <si>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</si>
  <si>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</si>
  <si>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</si>
  <si>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</si>
  <si>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</si>
  <si>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</si>
  <si>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</si>
  <si>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</si>
  <si>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</si>
  <si>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</si>
  <si>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</si>
  <si>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</si>
  <si>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</si>
  <si>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</si>
  <si>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</si>
  <si>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</si>
  <si>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</si>
  <si>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</si>
  <si>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</si>
  <si>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</si>
  <si>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</si>
  <si>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</si>
  <si>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</si>
  <si>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</si>
  <si>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</si>
  <si>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</si>
  <si>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</si>
  <si>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</si>
  <si>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</si>
  <si>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</si>
  <si>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</si>
  <si>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</si>
  <si>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</si>
  <si>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</si>
  <si>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</si>
  <si>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</si>
  <si>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</si>
  <si>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</si>
  <si>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</si>
  <si>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</si>
  <si>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</si>
  <si>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</si>
  <si>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</si>
  <si>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</si>
  <si>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</si>
  <si>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</si>
  <si>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</si>
  <si>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</si>
  <si>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</si>
  <si>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</si>
  <si>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</si>
  <si>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</si>
  <si>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</si>
  <si>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</si>
  <si>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</si>
  <si>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</si>
  <si>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</si>
  <si>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</si>
  <si>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</si>
  <si>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</si>
  <si>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</si>
  <si>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</si>
  <si>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</si>
  <si>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</si>
  <si>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</si>
  <si>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</si>
  <si>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</si>
  <si>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</si>
  <si>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</si>
  <si>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</si>
  <si>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</si>
  <si>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</si>
  <si>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</si>
  <si>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</si>
  <si>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</si>
  <si>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</si>
  <si>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</si>
  <si>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</si>
  <si>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</si>
  <si>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</si>
  <si>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</si>
  <si>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</si>
  <si>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</si>
  <si>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</si>
  <si>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</si>
  <si>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</si>
  <si>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</si>
  <si>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</si>
  <si>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</si>
  <si>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</si>
  <si>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</si>
  <si>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</si>
  <si>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</si>
  <si>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</si>
  <si>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</si>
  <si>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</si>
  <si>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</si>
  <si>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</si>
  <si>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</si>
  <si>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</si>
  <si>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</si>
  <si>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</si>
  <si>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</si>
  <si>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</si>
  <si>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</si>
  <si>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</si>
  <si>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</si>
  <si>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</si>
  <si>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</si>
  <si>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</si>
  <si>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</si>
  <si>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</si>
  <si>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</si>
  <si>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</si>
  <si>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</si>
  <si>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</si>
  <si>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</si>
  <si>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</si>
  <si>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</si>
  <si>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</si>
  <si>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</si>
  <si>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</si>
  <si>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</si>
  <si>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</si>
  <si>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</si>
  <si>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</si>
  <si>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</si>
  <si>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</si>
  <si>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</si>
  <si>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</si>
  <si>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</si>
  <si>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</si>
  <si>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</si>
  <si>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</si>
  <si>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</si>
  <si>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</si>
  <si>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</si>
  <si>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</si>
  <si>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</si>
  <si>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</si>
  <si>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</si>
  <si>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</si>
  <si>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</si>
  <si>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</si>
  <si>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</si>
  <si>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</si>
  <si>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</si>
  <si>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</si>
  <si>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</si>
  <si>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</si>
  <si>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</si>
  <si>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</si>
  <si>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</si>
  <si>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</si>
  <si>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</si>
  <si>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</si>
  <si>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</si>
  <si>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</si>
  <si>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</si>
  <si>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</si>
  <si>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</si>
  <si>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</si>
  <si>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</si>
  <si>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</si>
  <si>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</si>
  <si>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</si>
  <si>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</si>
  <si>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</si>
  <si>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</si>
  <si>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</si>
  <si>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</si>
  <si>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</si>
  <si>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</si>
  <si>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</si>
  <si>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</si>
  <si>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</si>
  <si>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</si>
  <si>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</si>
  <si>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</si>
  <si>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</si>
  <si>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</si>
  <si>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</si>
  <si>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</si>
  <si>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</si>
  <si>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</si>
  <si>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</si>
  <si>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</si>
  <si>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</si>
  <si>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</si>
  <si>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</si>
  <si>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</si>
  <si>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</si>
  <si>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</si>
  <si>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</si>
  <si>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</si>
  <si>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</si>
  <si>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</si>
  <si>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</si>
  <si>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</si>
  <si>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</si>
  <si>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</si>
  <si>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</si>
  <si>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</si>
  <si>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</si>
  <si>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</si>
  <si>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</si>
  <si>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</si>
  <si>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</si>
  <si>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</si>
  <si>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</si>
  <si>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</si>
  <si>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</si>
  <si>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</si>
  <si>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</si>
  <si>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</si>
  <si>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</si>
  <si>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</si>
  <si>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</si>
  <si>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</si>
  <si>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</si>
  <si>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</si>
  <si>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</si>
  <si>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</si>
  <si>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</si>
  <si>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</si>
  <si>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</si>
  <si>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</si>
  <si>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</si>
  <si>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</si>
  <si>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</si>
  <si>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</si>
  <si>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</si>
  <si>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</si>
  <si>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</si>
  <si>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</si>
  <si>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</si>
  <si>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</si>
  <si>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</si>
  <si>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</si>
  <si>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</si>
  <si>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</si>
  <si>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</si>
  <si>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</si>
  <si>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</si>
  <si>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</si>
  <si>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</si>
  <si>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</si>
  <si>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</si>
  <si>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</si>
  <si>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</si>
  <si>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</si>
  <si>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</si>
  <si>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</si>
  <si>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</si>
  <si>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</si>
  <si>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</si>
  <si>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</si>
  <si>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</si>
  <si>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</si>
  <si>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</si>
  <si>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</si>
  <si>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</si>
  <si>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</si>
  <si>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</si>
  <si>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</si>
  <si>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</si>
  <si>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</si>
  <si>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</si>
  <si>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</si>
  <si>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</si>
  <si>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</si>
  <si>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</si>
  <si>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</si>
  <si>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</si>
  <si>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</si>
  <si>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</si>
  <si>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</si>
  <si>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</si>
  <si>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</si>
  <si>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</si>
  <si>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</si>
  <si>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</si>
  <si>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</si>
  <si>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</si>
  <si>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</si>
  <si>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</si>
  <si>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</si>
  <si>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</si>
  <si>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</si>
  <si>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</si>
  <si>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</si>
  <si>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</si>
  <si>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</si>
  <si>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</si>
  <si>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</si>
  <si>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</si>
  <si>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</si>
  <si>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</si>
  <si>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</si>
  <si>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</si>
  <si>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</si>
  <si>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</si>
  <si>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</si>
  <si>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</si>
  <si>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</si>
  <si>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</si>
  <si>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</si>
  <si>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</si>
  <si>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</si>
  <si>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</si>
  <si>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</si>
  <si>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</si>
  <si>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</si>
  <si>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</si>
  <si>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</si>
  <si>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</si>
  <si>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</si>
  <si>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</si>
  <si>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</si>
  <si>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</si>
  <si>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</si>
  <si>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</si>
  <si>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</si>
  <si>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</si>
  <si>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</si>
  <si>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</si>
  <si>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</si>
  <si>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</si>
  <si>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</si>
  <si>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</si>
  <si>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</si>
  <si>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</si>
  <si>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</si>
  <si>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</si>
  <si>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</si>
  <si>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</si>
  <si>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</si>
  <si>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</si>
  <si>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</si>
  <si>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</si>
  <si>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</si>
  <si>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</si>
  <si>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</si>
  <si>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</si>
  <si>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</si>
  <si>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</si>
  <si>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</si>
  <si>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</si>
  <si>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</si>
  <si>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</si>
  <si>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</si>
  <si>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</si>
  <si>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</si>
  <si>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</si>
  <si>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</si>
  <si>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</si>
  <si>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</si>
  <si>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</si>
  <si>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</si>
  <si>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</si>
  <si>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</si>
  <si>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</si>
  <si>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</si>
  <si>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</si>
  <si>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</si>
  <si>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</si>
  <si>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</si>
  <si>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</si>
  <si>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</si>
  <si>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</si>
  <si>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</si>
  <si>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</si>
  <si>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</si>
  <si>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</si>
  <si>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</si>
  <si>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</si>
  <si>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</si>
  <si>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</si>
  <si>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</si>
  <si>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</si>
  <si>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</si>
  <si>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</si>
  <si>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</si>
  <si>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</si>
  <si>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</si>
  <si>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</si>
  <si>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</si>
  <si>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</si>
  <si>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</si>
  <si>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</si>
  <si>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</si>
  <si>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</si>
  <si>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</si>
  <si>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</si>
  <si>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</si>
  <si>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</si>
  <si>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</si>
  <si>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</si>
  <si>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</si>
  <si>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</si>
  <si>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</si>
  <si>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</si>
  <si>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</si>
  <si>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</si>
  <si>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</si>
  <si>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</si>
  <si>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</si>
  <si>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</si>
  <si>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</si>
  <si>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</si>
  <si>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</si>
  <si>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</si>
  <si>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</si>
  <si>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</si>
  <si>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</si>
  <si>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</si>
  <si>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</si>
  <si>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</si>
  <si>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</si>
  <si>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</si>
  <si>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</si>
  <si>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</si>
  <si>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</si>
  <si>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</si>
  <si>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</si>
  <si>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</si>
  <si>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</si>
  <si>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</si>
  <si>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</si>
  <si>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</si>
  <si>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</si>
  <si>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</si>
  <si>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</si>
  <si>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</si>
  <si>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</si>
  <si>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</si>
  <si>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</si>
  <si>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</si>
  <si>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</si>
  <si>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</si>
  <si>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</si>
  <si>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</si>
  <si>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</si>
  <si>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</si>
  <si>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</si>
  <si>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</si>
  <si>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</si>
  <si>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</si>
  <si>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</si>
  <si>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</si>
  <si>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</si>
  <si>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</si>
  <si>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</si>
  <si>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</si>
  <si>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</si>
  <si>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</si>
  <si>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</si>
  <si>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</si>
  <si>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</si>
  <si>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</si>
  <si>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</si>
  <si>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</si>
  <si>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</si>
  <si>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</si>
  <si>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</si>
  <si>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</si>
  <si>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</si>
  <si>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</si>
  <si>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</si>
  <si>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</si>
  <si>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</si>
  <si>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</si>
  <si>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</si>
  <si>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</si>
  <si>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</si>
  <si>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</si>
  <si>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</si>
  <si>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</si>
  <si>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</si>
  <si>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</si>
  <si>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</si>
  <si>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</si>
  <si>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</si>
  <si>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</si>
  <si>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</si>
  <si>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</si>
  <si>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</si>
  <si>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</si>
  <si>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</si>
  <si>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</si>
  <si>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</si>
  <si>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</si>
  <si>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</si>
  <si>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</si>
  <si>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</si>
  <si>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</si>
  <si>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</si>
  <si>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</si>
  <si>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</si>
  <si>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</si>
  <si>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</si>
  <si>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</si>
  <si>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</si>
  <si>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</si>
  <si>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</si>
  <si>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</si>
  <si>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</si>
  <si>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</si>
  <si>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</si>
  <si>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</si>
  <si>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</si>
  <si>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</si>
  <si>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</si>
  <si>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</si>
  <si>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</si>
  <si>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</si>
  <si>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</si>
  <si>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</si>
  <si>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</si>
  <si>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</si>
  <si>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</si>
  <si>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</si>
  <si>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</si>
  <si>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</si>
  <si>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</si>
  <si>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</si>
  <si>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</si>
  <si>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</si>
  <si>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</si>
  <si>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</si>
  <si>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</si>
  <si>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</si>
  <si>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</si>
  <si>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</si>
  <si>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</si>
  <si>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</si>
  <si>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</si>
  <si>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</si>
  <si>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</si>
  <si>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</si>
  <si>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</si>
  <si>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</si>
  <si>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</si>
  <si>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</si>
  <si>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</si>
  <si>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</si>
  <si>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</si>
  <si>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</si>
  <si>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</si>
  <si>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</si>
  <si>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</si>
  <si>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</si>
  <si>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</si>
  <si>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</si>
  <si>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</si>
  <si>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</si>
  <si>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</si>
  <si>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</si>
  <si>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</si>
  <si>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</si>
  <si>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</si>
  <si>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</si>
  <si>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</si>
  <si>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</si>
  <si>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</si>
  <si>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</si>
  <si>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</si>
  <si>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</si>
  <si>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</si>
  <si>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</si>
  <si>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</si>
  <si>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</si>
  <si>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</si>
  <si>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</si>
  <si>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</si>
  <si>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</si>
  <si>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</si>
  <si>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</si>
  <si>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</si>
  <si>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</si>
  <si>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</si>
  <si>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</si>
  <si>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</si>
  <si>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</si>
  <si>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</si>
  <si>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</si>
  <si>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</si>
  <si>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</si>
  <si>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</si>
  <si>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</si>
  <si>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</si>
  <si>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</si>
  <si>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</si>
  <si>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</si>
  <si>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</si>
  <si>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</si>
  <si>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</si>
  <si>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</si>
  <si>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</si>
  <si>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</si>
  <si>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</si>
  <si>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</si>
  <si>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</si>
  <si>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</si>
  <si>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</si>
  <si>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</si>
  <si>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</si>
  <si>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</si>
  <si>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</si>
  <si>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</si>
  <si>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</si>
  <si>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</si>
  <si>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</si>
  <si>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</si>
  <si>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</si>
  <si>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</si>
  <si>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</si>
  <si>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</si>
  <si>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</si>
  <si>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</si>
  <si>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</si>
  <si>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</si>
  <si>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</si>
  <si>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</si>
  <si>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</si>
  <si>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</si>
  <si>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</si>
  <si>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</si>
  <si>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</si>
  <si>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</si>
  <si>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</si>
  <si>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</si>
  <si>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</si>
  <si>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</si>
  <si>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</si>
  <si>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</si>
  <si>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</si>
  <si>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</si>
  <si>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</si>
  <si>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</si>
  <si>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</si>
  <si>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</si>
  <si>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</si>
  <si>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</si>
  <si>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</si>
  <si>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</si>
  <si>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</si>
  <si>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</si>
  <si>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</si>
  <si>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</si>
  <si>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</si>
  <si>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</si>
  <si>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</si>
  <si>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</si>
  <si>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</si>
  <si>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</si>
  <si>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</si>
  <si>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</si>
  <si>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</si>
  <si>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</si>
  <si>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</si>
  <si>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</si>
  <si>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</si>
  <si>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</si>
  <si>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</si>
  <si>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</si>
  <si>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</si>
  <si>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</si>
  <si>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</si>
  <si>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</si>
  <si>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</si>
  <si>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</si>
  <si>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</si>
  <si>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</si>
  <si>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</si>
  <si>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</si>
  <si>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</si>
  <si>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</si>
  <si>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</si>
  <si>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</si>
  <si>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</si>
  <si>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</si>
  <si>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</si>
  <si>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</si>
  <si>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</si>
  <si>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</si>
  <si>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</si>
  <si>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</si>
  <si>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</si>
  <si>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</si>
  <si>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</si>
  <si>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</si>
  <si>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</si>
  <si>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</si>
  <si>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</si>
  <si>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</si>
  <si>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</si>
  <si>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</si>
  <si>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</si>
  <si>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</si>
  <si>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</si>
  <si>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</si>
  <si>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</si>
  <si>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</si>
  <si>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</si>
  <si>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</si>
  <si>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</si>
  <si>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</si>
  <si>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</si>
  <si>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</si>
  <si>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</si>
  <si>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</si>
  <si>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</si>
  <si>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</si>
  <si>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</si>
  <si>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</si>
  <si>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</si>
  <si>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</si>
  <si>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</si>
  <si>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</si>
  <si>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</si>
  <si>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</si>
  <si>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</si>
  <si>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</si>
  <si>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</si>
  <si>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</si>
  <si>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</si>
  <si>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</si>
  <si>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</si>
  <si>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</si>
  <si>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</si>
  <si>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</si>
  <si>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</si>
  <si>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</si>
  <si>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</si>
  <si>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</si>
  <si>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</si>
  <si>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</si>
  <si>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</si>
  <si>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</si>
  <si>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</si>
  <si>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</si>
  <si>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</si>
  <si>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</si>
  <si>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</si>
  <si>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</si>
  <si>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</si>
  <si>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</si>
  <si>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</si>
  <si>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</si>
  <si>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</si>
  <si>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</si>
  <si>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</si>
  <si>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</si>
  <si>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</si>
  <si>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</si>
  <si>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</si>
  <si>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</si>
  <si>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</si>
  <si>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</si>
  <si>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</si>
  <si>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</si>
  <si>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</si>
  <si>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</si>
  <si>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</si>
  <si>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</si>
  <si>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</si>
  <si>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</si>
  <si>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</si>
  <si>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</si>
  <si>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</si>
  <si>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</si>
  <si>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</si>
  <si>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</si>
  <si>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</si>
  <si>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</si>
  <si>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</si>
  <si>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</si>
  <si>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</si>
  <si>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</si>
  <si>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</si>
  <si>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</si>
  <si>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</si>
  <si>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</si>
  <si>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</si>
  <si>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</si>
  <si>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</si>
  <si>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</si>
  <si>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</si>
  <si>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</si>
  <si>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</si>
  <si>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</si>
  <si>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</si>
  <si>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</si>
  <si>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</si>
  <si>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</si>
  <si>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</si>
  <si>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</si>
  <si>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</si>
  <si>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</si>
  <si>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</si>
  <si>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</si>
  <si>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</si>
  <si>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</si>
  <si>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</si>
  <si>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</si>
  <si>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</si>
  <si>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</si>
  <si>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</si>
  <si>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</si>
  <si>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</si>
  <si>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</si>
  <si>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</si>
  <si>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</si>
  <si>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</si>
  <si>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</si>
  <si>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</si>
  <si>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</si>
  <si>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</si>
  <si>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</si>
  <si>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</si>
  <si>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</si>
  <si>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</si>
  <si>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</si>
  <si>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</si>
  <si>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</si>
  <si>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</si>
  <si>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</si>
  <si>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</si>
  <si>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</si>
  <si>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</si>
  <si>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</si>
  <si>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</si>
  <si>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</si>
  <si>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</si>
  <si>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</si>
  <si>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</si>
  <si>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</si>
  <si>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</si>
  <si>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</si>
  <si>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</si>
  <si>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</si>
  <si>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</si>
  <si>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</si>
  <si>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</si>
  <si>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</si>
  <si>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</si>
  <si>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</si>
  <si>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</si>
  <si>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</si>
  <si>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</si>
  <si>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</si>
  <si>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</si>
  <si>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</si>
  <si>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</si>
  <si>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</si>
  <si>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</si>
  <si>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</si>
  <si>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</si>
  <si>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</si>
  <si>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</si>
  <si>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</si>
  <si>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</si>
  <si>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</si>
  <si>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</si>
  <si>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</si>
  <si>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</si>
  <si>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</si>
  <si>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</si>
  <si>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</si>
  <si>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</si>
  <si>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</si>
  <si>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</si>
  <si>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</si>
  <si>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</si>
  <si>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</si>
  <si>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</si>
  <si>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</si>
  <si>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</si>
  <si>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</si>
  <si>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</si>
  <si>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</si>
  <si>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</si>
  <si>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</si>
  <si>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</si>
  <si>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</si>
  <si>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</si>
  <si>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</si>
  <si>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</si>
  <si>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</si>
  <si>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</si>
  <si>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</si>
  <si>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</si>
  <si>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</si>
  <si>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</si>
  <si>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</si>
  <si>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</si>
  <si>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</si>
  <si>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</si>
  <si>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</si>
  <si>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</si>
  <si>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</si>
  <si>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</si>
  <si>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</si>
  <si>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</si>
  <si>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</si>
  <si>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</si>
  <si>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</si>
  <si>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</si>
  <si>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</si>
  <si>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</si>
  <si>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</si>
  <si>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</si>
  <si>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</si>
  <si>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</si>
  <si>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</si>
  <si>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</si>
  <si>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</si>
  <si>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</si>
  <si>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</si>
  <si>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</si>
  <si>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</si>
  <si>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</si>
  <si>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</si>
  <si>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</si>
  <si>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</si>
  <si>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</si>
  <si>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</si>
  <si>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</si>
  <si>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</si>
  <si>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</si>
  <si>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</si>
  <si>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</si>
  <si>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</si>
  <si>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</si>
  <si>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</si>
  <si>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</si>
  <si>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</si>
  <si>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</si>
  <si>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</si>
  <si>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</si>
  <si>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</si>
  <si>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</si>
  <si>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</si>
  <si>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</si>
  <si>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</si>
  <si>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</si>
  <si>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</si>
  <si>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</si>
  <si>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</si>
  <si>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</si>
  <si>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</si>
  <si>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</si>
  <si>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</si>
  <si>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</si>
  <si>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</si>
  <si>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</si>
  <si>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</si>
  <si>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</si>
  <si>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</si>
  <si>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</si>
  <si>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</si>
  <si>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</si>
  <si>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</si>
  <si>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</si>
  <si>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</si>
  <si>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</si>
  <si>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</si>
  <si>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</si>
  <si>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</si>
  <si>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</si>
  <si>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</si>
  <si>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</si>
  <si>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</si>
  <si>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</si>
  <si>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</si>
  <si>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</si>
  <si>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</si>
  <si>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</si>
  <si>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</si>
  <si>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</si>
  <si>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</si>
  <si>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</si>
  <si>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</si>
  <si>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</si>
  <si>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</si>
  <si>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</si>
  <si>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</si>
  <si>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</si>
  <si>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</si>
  <si>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</si>
  <si>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</si>
  <si>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</si>
  <si>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</si>
  <si>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</si>
  <si>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</si>
  <si>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</si>
  <si>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</si>
  <si>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</si>
  <si>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</si>
  <si>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</si>
  <si>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</si>
  <si>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</si>
  <si>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</si>
  <si>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</si>
  <si>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</si>
  <si>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</si>
  <si>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</si>
  <si>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</si>
  <si>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</si>
  <si>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</si>
  <si>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</si>
  <si>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</si>
  <si>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</si>
  <si>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</si>
  <si>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</si>
  <si>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</si>
  <si>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</si>
  <si>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</si>
  <si>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</si>
  <si>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</si>
  <si>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</si>
  <si>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</si>
  <si>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</si>
  <si>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</si>
  <si>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</si>
  <si>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</si>
  <si>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</si>
  <si>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</si>
  <si>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</si>
  <si>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</si>
  <si>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</si>
  <si>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</si>
  <si>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</si>
  <si>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</si>
  <si>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</si>
  <si>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</si>
  <si>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</si>
  <si>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</si>
  <si>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</si>
  <si>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</si>
  <si>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</si>
  <si>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</si>
  <si>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</si>
  <si>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</si>
  <si>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</si>
  <si>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</si>
  <si>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</si>
  <si>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</si>
  <si>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</si>
  <si>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</si>
  <si>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</si>
  <si>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</si>
  <si>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</si>
  <si>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</si>
  <si>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</si>
  <si>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</si>
  <si>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</si>
  <si>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</si>
  <si>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</si>
  <si>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</si>
  <si>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</si>
  <si>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</si>
  <si>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</si>
  <si>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</si>
  <si>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</si>
  <si>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</si>
  <si>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</si>
  <si>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</si>
  <si>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</si>
  <si>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</si>
  <si>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</si>
  <si>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</si>
  <si>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</si>
  <si>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</si>
  <si>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</si>
  <si>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</si>
  <si>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</si>
  <si>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</si>
  <si>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</si>
  <si>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</si>
  <si>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</si>
  <si>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</si>
  <si>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</si>
  <si>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</si>
  <si>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</si>
  <si>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</si>
  <si>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</si>
  <si>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</si>
  <si>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</si>
  <si>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</si>
  <si>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</si>
  <si>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</si>
  <si>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</si>
  <si>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</si>
  <si>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</si>
  <si>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</si>
  <si>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</si>
  <si>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</si>
  <si>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</si>
  <si>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</si>
  <si>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</si>
  <si>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</si>
  <si>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</si>
  <si>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</si>
  <si>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</si>
  <si>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</si>
  <si>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</si>
  <si>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</si>
  <si>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</si>
  <si>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</si>
  <si>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</si>
  <si>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</si>
  <si>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</si>
  <si>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</si>
  <si>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</si>
  <si>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</si>
  <si>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</si>
  <si>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</si>
  <si>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</si>
  <si>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</si>
  <si>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</si>
  <si>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</si>
  <si>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</si>
  <si>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</si>
  <si>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</si>
  <si>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</si>
  <si>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</si>
  <si>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</si>
  <si>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</si>
  <si>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</si>
  <si>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</si>
  <si>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</si>
  <si>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</si>
  <si>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</si>
  <si>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</si>
  <si>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</si>
  <si>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</si>
  <si>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</si>
  <si>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</si>
  <si>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</si>
  <si>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</si>
  <si>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</si>
  <si>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</si>
  <si>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</si>
  <si>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</si>
  <si>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</si>
  <si>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</si>
  <si>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</si>
  <si>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</si>
  <si>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</si>
  <si>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</si>
  <si>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</si>
  <si>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</si>
  <si>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</si>
  <si>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</si>
  <si>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</si>
  <si>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</si>
  <si>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</si>
  <si>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</si>
  <si>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</si>
  <si>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</si>
  <si>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</si>
  <si>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</si>
  <si>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</si>
  <si>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</si>
  <si>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</si>
  <si>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</si>
  <si>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</si>
  <si>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</si>
  <si>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</si>
  <si>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</si>
  <si>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</si>
  <si>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</si>
  <si>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</si>
  <si>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</si>
  <si>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</si>
  <si>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</si>
  <si>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</si>
  <si>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</si>
  <si>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</si>
  <si>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</si>
  <si>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</si>
  <si>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</si>
  <si>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</si>
  <si>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</si>
  <si>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</si>
  <si>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</si>
  <si>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</si>
  <si>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</si>
  <si>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</si>
  <si>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</si>
  <si>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</si>
  <si>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</si>
  <si>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</si>
  <si>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</si>
  <si>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</si>
  <si>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</si>
  <si>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</si>
  <si>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</si>
  <si>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</si>
  <si>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</si>
  <si>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</si>
  <si>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</si>
  <si>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</si>
  <si>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</si>
  <si>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</si>
  <si>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</si>
  <si>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</si>
  <si>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</si>
  <si>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</si>
  <si>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</si>
  <si>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</si>
  <si>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</si>
  <si>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</si>
  <si>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</si>
  <si>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</si>
  <si>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</si>
  <si>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</si>
  <si>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</si>
  <si>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</si>
  <si>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</si>
  <si>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</si>
  <si>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</si>
  <si>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</si>
  <si>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</si>
  <si>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</si>
  <si>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</si>
  <si>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</si>
  <si>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</si>
  <si>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</si>
  <si>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</si>
  <si>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</si>
  <si>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</si>
  <si>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</si>
  <si>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</si>
  <si>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</si>
  <si>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</si>
  <si>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</si>
  <si>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</si>
  <si>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</si>
  <si>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</si>
  <si>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</si>
  <si>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</si>
  <si>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</si>
  <si>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</si>
  <si>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</si>
  <si>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</si>
  <si>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</si>
  <si>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</si>
  <si>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</si>
  <si>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</si>
  <si>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</si>
  <si>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</si>
  <si>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</si>
  <si>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</si>
  <si>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</si>
  <si>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</si>
  <si>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</si>
  <si>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</si>
  <si>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</si>
  <si>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</si>
  <si>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</si>
  <si>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</si>
  <si>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</si>
  <si>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</si>
  <si>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</si>
  <si>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</si>
  <si>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</si>
  <si>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</si>
  <si>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</si>
  <si>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</si>
  <si>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</si>
  <si>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</si>
  <si>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</si>
  <si>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</si>
  <si>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</si>
  <si>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</si>
  <si>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</si>
  <si>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</si>
  <si>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</si>
  <si>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</si>
  <si>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</si>
  <si>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</si>
  <si>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</si>
  <si>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</si>
  <si>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</si>
  <si>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</si>
  <si>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</si>
  <si>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</si>
  <si>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</si>
  <si>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</si>
  <si>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</si>
  <si>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</si>
  <si>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</si>
  <si>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</si>
  <si>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</si>
  <si>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</si>
  <si>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</si>
  <si>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</si>
  <si>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</si>
  <si>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</si>
  <si>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</si>
  <si>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</si>
  <si>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</si>
  <si>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</si>
  <si>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</si>
  <si>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</si>
  <si>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</si>
  <si>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</si>
  <si>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</si>
  <si>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</si>
  <si>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</si>
  <si>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</si>
  <si>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</si>
  <si>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</si>
  <si>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</si>
  <si>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</si>
  <si>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</si>
  <si>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</si>
  <si>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</si>
  <si>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</si>
  <si>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</si>
  <si>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</si>
  <si>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</si>
  <si>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</si>
  <si>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</si>
  <si>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</si>
  <si>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</si>
  <si>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</si>
  <si>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</si>
  <si>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</si>
  <si>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</si>
  <si>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</si>
  <si>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</si>
  <si>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</si>
  <si>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</si>
  <si>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</si>
  <si>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</si>
  <si>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</si>
  <si>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</si>
  <si>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</si>
  <si>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</si>
  <si>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</si>
  <si>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</si>
  <si>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</si>
  <si>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</si>
  <si>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</si>
  <si>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</si>
  <si>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</si>
  <si>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</si>
  <si>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</si>
  <si>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</si>
  <si>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</si>
  <si>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</si>
  <si>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</si>
  <si>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</si>
  <si>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</si>
  <si>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</si>
  <si>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</si>
  <si>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</si>
  <si>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</si>
  <si>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</si>
  <si>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</si>
  <si>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</si>
  <si>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</si>
  <si>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</si>
  <si>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</si>
  <si>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</si>
  <si>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</si>
  <si>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</si>
  <si>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</si>
  <si>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</si>
  <si>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</si>
  <si>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</si>
  <si>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</si>
  <si>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</si>
  <si>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</si>
  <si>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</si>
  <si>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</si>
  <si>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</si>
  <si>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</si>
  <si>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</si>
  <si>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</si>
  <si>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</si>
  <si>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</si>
  <si>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</si>
  <si>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</si>
  <si>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</si>
  <si>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</si>
  <si>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</si>
  <si>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</si>
  <si>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</si>
  <si>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</si>
  <si>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</si>
  <si>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</si>
  <si>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</si>
  <si>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</si>
  <si>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</si>
  <si>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</si>
  <si>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</si>
  <si>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</si>
  <si>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</si>
  <si>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</si>
  <si>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</si>
  <si>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</si>
  <si>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</si>
  <si>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</si>
  <si>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</si>
  <si>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</si>
  <si>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</si>
  <si>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</si>
  <si>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</si>
  <si>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</si>
  <si>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</si>
  <si>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</si>
  <si>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</si>
  <si>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</si>
  <si>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</si>
  <si>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</si>
  <si>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</si>
  <si>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</si>
  <si>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</si>
  <si>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</si>
  <si>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</si>
  <si>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</si>
  <si>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</si>
  <si>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</si>
  <si>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</si>
  <si>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</si>
  <si>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</si>
  <si>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</si>
  <si>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</si>
  <si>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</si>
  <si>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</si>
  <si>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</si>
  <si>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</si>
  <si>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</si>
  <si>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</si>
  <si>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</si>
  <si>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</si>
  <si>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</si>
  <si>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</si>
  <si>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</si>
  <si>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</si>
  <si>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</si>
  <si>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</si>
  <si>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</si>
  <si>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</si>
  <si>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</si>
  <si>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</si>
  <si>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</si>
  <si>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</si>
  <si>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</si>
  <si>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</si>
  <si>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</si>
  <si>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</si>
  <si>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</si>
  <si>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</si>
  <si>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</si>
  <si>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</si>
  <si>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</si>
  <si>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</si>
  <si>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</si>
  <si>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</si>
  <si>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</si>
  <si>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</si>
  <si>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</si>
  <si>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</si>
  <si>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</si>
  <si>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</si>
  <si>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</si>
  <si>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</si>
  <si>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</si>
  <si>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</si>
  <si>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</si>
  <si>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</si>
  <si>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</si>
  <si>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</si>
  <si>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</si>
  <si>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</si>
  <si>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</si>
  <si>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</si>
  <si>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</si>
  <si>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</si>
  <si>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</si>
  <si>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</si>
  <si>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</si>
  <si>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</si>
  <si>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</si>
  <si>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</si>
  <si>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</si>
  <si>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</si>
  <si>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</si>
  <si>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</si>
  <si>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</si>
  <si>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</si>
  <si>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</si>
  <si>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</si>
  <si>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</si>
  <si>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</si>
  <si>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</si>
  <si>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</si>
  <si>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</si>
  <si>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</si>
  <si>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</si>
  <si>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</si>
  <si>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</si>
  <si>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</si>
  <si>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</si>
  <si>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</si>
  <si>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</si>
  <si>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</si>
  <si>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</si>
  <si>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</si>
  <si>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</si>
  <si>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</si>
  <si>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</si>
  <si>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</si>
  <si>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</si>
  <si>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</si>
  <si>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</si>
  <si>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</si>
  <si>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</si>
  <si>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</si>
  <si>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</si>
  <si>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</si>
  <si>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</si>
  <si>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</si>
  <si>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</si>
  <si>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</si>
  <si>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</si>
  <si>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</si>
  <si>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</si>
  <si>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</si>
  <si>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</si>
  <si>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</si>
  <si>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</si>
  <si>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</si>
  <si>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</si>
  <si>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</si>
  <si>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</si>
  <si>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</si>
  <si>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</si>
  <si>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</si>
  <si>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</si>
  <si>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</si>
  <si>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</si>
  <si>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</si>
  <si>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</si>
  <si>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</si>
  <si>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</si>
  <si>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</si>
  <si>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</si>
  <si>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</si>
  <si>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</si>
  <si>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</si>
  <si>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</si>
  <si>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</si>
  <si>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</si>
  <si>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</si>
  <si>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</si>
  <si>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</si>
  <si>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</si>
  <si>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</si>
  <si>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</si>
  <si>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</si>
  <si>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</si>
  <si>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</si>
  <si>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</si>
  <si>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</si>
  <si>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</si>
  <si>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</si>
  <si>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</si>
  <si>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</si>
  <si>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</si>
  <si>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</si>
  <si>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</si>
  <si>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</si>
  <si>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</si>
  <si>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</si>
  <si>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</si>
  <si>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</si>
  <si>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</si>
  <si>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</si>
  <si>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</si>
  <si>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</si>
  <si>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</si>
  <si>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</si>
  <si>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</si>
  <si>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</si>
  <si>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</si>
  <si>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</si>
  <si>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</si>
  <si>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</si>
  <si>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</si>
  <si>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</si>
  <si>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</si>
  <si>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</si>
  <si>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</si>
  <si>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</si>
  <si>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</si>
  <si>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</si>
  <si>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</si>
  <si>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</si>
  <si>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</si>
  <si>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</si>
  <si>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</si>
  <si>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</si>
  <si>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</si>
  <si>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</si>
  <si>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</si>
  <si>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</si>
  <si>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</si>
  <si>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</si>
  <si>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</si>
  <si>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</si>
  <si>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</si>
  <si>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</si>
  <si>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</si>
  <si>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</si>
  <si>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</si>
  <si>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</si>
  <si>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</si>
  <si>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</si>
  <si>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</si>
  <si>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</si>
  <si>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</si>
  <si>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</si>
  <si>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</si>
  <si>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</si>
  <si>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</si>
  <si>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</si>
  <si>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</si>
  <si>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</si>
  <si>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</si>
  <si>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</si>
  <si>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</si>
  <si>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</si>
  <si>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</si>
  <si>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</si>
  <si>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</si>
  <si>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</si>
  <si>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</si>
  <si>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</si>
  <si>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</si>
  <si>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</si>
  <si>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</si>
  <si>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</si>
  <si>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</si>
  <si>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</si>
  <si>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</si>
  <si>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</si>
  <si>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</si>
  <si>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</si>
  <si>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</si>
  <si>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</si>
  <si>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</si>
  <si>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</si>
  <si>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</si>
  <si>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</si>
  <si>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</si>
  <si>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</si>
  <si>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</si>
  <si>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</si>
  <si>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</si>
  <si>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</si>
  <si>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</si>
  <si>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</si>
  <si>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</si>
  <si>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</si>
  <si>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</si>
  <si>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</si>
  <si>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</si>
  <si>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</si>
  <si>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</si>
  <si>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</si>
  <si>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</si>
  <si>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</si>
  <si>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</si>
  <si>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</si>
  <si>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</si>
  <si>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</si>
  <si>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</si>
  <si>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</si>
  <si>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</si>
  <si>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</si>
  <si>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</si>
  <si>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</si>
  <si>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</si>
  <si>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</si>
  <si>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</si>
  <si>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</si>
  <si>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</si>
  <si>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</si>
  <si>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</si>
  <si>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</si>
  <si>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</si>
  <si>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</si>
  <si>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</si>
  <si>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</si>
  <si>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</si>
  <si>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</si>
  <si>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</si>
  <si>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</si>
  <si>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</si>
  <si>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</si>
  <si>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</si>
  <si>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</si>
  <si>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</si>
  <si>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</si>
  <si>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</si>
  <si>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</si>
  <si>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</si>
  <si>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</si>
  <si>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</si>
  <si>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</si>
  <si>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</si>
  <si>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</si>
  <si>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</si>
  <si>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</si>
  <si>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</si>
  <si>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</si>
  <si>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</si>
  <si>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</si>
  <si>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</si>
  <si>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</si>
  <si>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</si>
  <si>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</si>
  <si>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</si>
  <si>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</si>
  <si>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</si>
  <si>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</si>
  <si>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</si>
  <si>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</si>
  <si>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</si>
  <si>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</si>
  <si>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</si>
  <si>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</si>
  <si>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</si>
  <si>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</si>
  <si>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</si>
  <si>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</si>
  <si>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</si>
  <si>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</si>
  <si>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</si>
  <si>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</si>
  <si>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</si>
  <si>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</si>
  <si>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</si>
  <si>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</si>
  <si>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</si>
  <si>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</si>
  <si>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</si>
  <si>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</si>
  <si>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</si>
  <si>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</si>
  <si>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</si>
  <si>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</si>
  <si>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</si>
  <si>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</si>
  <si>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</si>
  <si>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</si>
  <si>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</si>
  <si>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</si>
  <si>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</si>
  <si>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</si>
  <si>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</si>
  <si>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</si>
  <si>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</si>
  <si>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</si>
  <si>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</si>
  <si>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</si>
  <si>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</si>
  <si>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</si>
  <si>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</si>
  <si>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</si>
  <si>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</si>
  <si>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</si>
  <si>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</si>
  <si>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</si>
  <si>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</si>
  <si>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</si>
  <si>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</si>
  <si>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</si>
  <si>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</si>
  <si>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</si>
  <si>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</si>
  <si>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</si>
  <si>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</si>
  <si>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</si>
  <si>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</si>
  <si>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</si>
  <si>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</si>
  <si>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</si>
  <si>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</si>
  <si>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</si>
  <si>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</si>
  <si>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</si>
  <si>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</si>
  <si>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</si>
  <si>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</si>
  <si>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</si>
  <si>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</si>
  <si>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</si>
  <si>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</si>
  <si>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</si>
  <si>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</si>
  <si>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</si>
  <si>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</si>
  <si>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</si>
  <si>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</si>
  <si>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</si>
  <si>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</si>
  <si>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</si>
  <si>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</si>
  <si>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</si>
  <si>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</si>
  <si>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</si>
  <si>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</si>
  <si>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</si>
  <si>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</si>
  <si>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</si>
  <si>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</si>
  <si>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</si>
  <si>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</si>
  <si>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</si>
  <si>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</si>
  <si>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</si>
  <si>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</si>
  <si>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</si>
  <si>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</si>
  <si>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</si>
  <si>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</si>
  <si>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</si>
  <si>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</si>
  <si>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</si>
  <si>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</si>
  <si>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</si>
  <si>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</si>
  <si>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</si>
  <si>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</si>
  <si>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</si>
  <si>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</si>
  <si>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</si>
  <si>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</si>
  <si>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</si>
  <si>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</si>
  <si>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</si>
  <si>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</si>
  <si>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</si>
  <si>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</si>
  <si>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</si>
  <si>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</si>
  <si>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</si>
  <si>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</si>
  <si>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</si>
  <si>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</si>
  <si>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</si>
  <si>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</si>
  <si>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</si>
  <si>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</si>
  <si>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</si>
  <si>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</si>
  <si>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</si>
  <si>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</si>
  <si>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</si>
  <si>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</si>
  <si>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</si>
  <si>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</si>
  <si>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</si>
  <si>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</si>
  <si>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</si>
  <si>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</si>
  <si>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</si>
  <si>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</si>
  <si>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</si>
  <si>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</si>
  <si>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</si>
  <si>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</si>
  <si>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</si>
  <si>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</si>
  <si>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</si>
  <si>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</si>
  <si>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</si>
  <si>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</si>
  <si>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</si>
  <si>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</si>
  <si>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</si>
  <si>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</si>
  <si>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</si>
  <si>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</si>
  <si>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</si>
  <si>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</si>
  <si>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</si>
  <si>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</si>
  <si>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</si>
  <si>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</si>
  <si>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</si>
  <si>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</si>
  <si>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</si>
  <si>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</si>
  <si>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</si>
  <si>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</si>
  <si>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</si>
  <si>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</si>
  <si>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</si>
  <si>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</si>
  <si>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</si>
  <si>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</si>
  <si>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</si>
  <si>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</si>
  <si>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</si>
  <si>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</si>
  <si>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</si>
  <si>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</si>
  <si>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</si>
  <si>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</si>
  <si>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</si>
  <si>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</si>
  <si>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</si>
  <si>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</si>
  <si>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</si>
  <si>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</si>
  <si>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</si>
  <si>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</si>
  <si>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</si>
  <si>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</si>
  <si>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</si>
  <si>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</si>
  <si>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</si>
  <si>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</si>
  <si>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</si>
  <si>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</si>
  <si>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</si>
  <si>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</si>
  <si>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</si>
  <si>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</si>
  <si>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</si>
  <si>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</si>
  <si>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</si>
  <si>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</si>
  <si>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</si>
  <si>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</si>
  <si>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</si>
  <si>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</si>
  <si>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</si>
  <si>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</si>
  <si>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</si>
  <si>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</si>
  <si>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</si>
  <si>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</si>
  <si>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</si>
  <si>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</si>
  <si>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</si>
  <si>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</si>
  <si>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</si>
  <si>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</si>
  <si>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</si>
  <si>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</si>
  <si>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</si>
  <si>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</si>
  <si>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</si>
  <si>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</si>
  <si>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</si>
  <si>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</si>
  <si>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</si>
  <si>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</si>
  <si>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</si>
  <si>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</si>
  <si>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</si>
  <si>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</si>
  <si>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</si>
  <si>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</si>
  <si>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</si>
  <si>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</si>
  <si>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</si>
  <si>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</si>
  <si>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</si>
  <si>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</si>
  <si>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</si>
  <si>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</si>
  <si>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</si>
  <si>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</si>
  <si>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</si>
  <si>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</si>
  <si>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</si>
  <si>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</si>
  <si>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</si>
  <si>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</si>
  <si>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</si>
  <si>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</si>
  <si>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</si>
  <si>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</si>
  <si>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</si>
  <si>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</si>
  <si>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</si>
  <si>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</si>
  <si>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</si>
  <si>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</si>
  <si>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</si>
  <si>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</si>
  <si>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</si>
  <si>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</si>
  <si>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</si>
  <si>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</si>
  <si>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</si>
  <si>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</si>
  <si>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</si>
  <si>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</si>
  <si>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</si>
  <si>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</si>
  <si>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</si>
  <si>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</si>
  <si>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</si>
  <si>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</si>
  <si>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</si>
  <si>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</si>
  <si>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</si>
  <si>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</si>
  <si>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</si>
  <si>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</si>
  <si>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</si>
  <si>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</si>
  <si>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</si>
  <si>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</si>
  <si>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</si>
  <si>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</si>
  <si>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</si>
  <si>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</si>
  <si>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</si>
  <si>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</si>
  <si>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</si>
  <si>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</si>
  <si>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</si>
  <si>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</si>
  <si>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</si>
  <si>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</si>
  <si>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</si>
  <si>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</si>
  <si>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</si>
  <si>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</si>
  <si>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</si>
  <si>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</si>
  <si>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</si>
  <si>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</si>
  <si>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</si>
  <si>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</si>
  <si>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</si>
  <si>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</si>
  <si>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</si>
  <si>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</si>
  <si>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</si>
  <si>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</si>
  <si>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</si>
  <si>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</si>
  <si>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</si>
  <si>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</si>
  <si>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</si>
  <si>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</si>
  <si>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</si>
  <si>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</si>
  <si>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</si>
  <si>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</si>
  <si>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</si>
  <si>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</si>
  <si>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</si>
  <si>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</si>
  <si>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</si>
  <si>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</si>
  <si>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</si>
  <si>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</si>
  <si>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</si>
  <si>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</si>
  <si>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</si>
  <si>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</si>
  <si>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</si>
  <si>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</si>
  <si>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</si>
  <si>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</si>
  <si>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</si>
  <si>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</si>
  <si>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</si>
  <si>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</si>
  <si>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</si>
  <si>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</si>
  <si>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</si>
  <si>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</si>
  <si>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</si>
  <si>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</si>
  <si>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</si>
  <si>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</si>
  <si>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</si>
  <si>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</si>
  <si>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</si>
  <si>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</si>
  <si>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</si>
  <si>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</si>
  <si>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</si>
  <si>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</si>
  <si>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</si>
  <si>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</si>
  <si>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</si>
  <si>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</si>
  <si>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</si>
  <si>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</si>
  <si>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</si>
  <si>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</si>
  <si>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</si>
  <si>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</si>
  <si>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</si>
  <si>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</si>
  <si>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</si>
  <si>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</si>
  <si>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</si>
  <si>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</si>
  <si>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</si>
  <si>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</si>
  <si>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</si>
  <si>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</si>
  <si>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</si>
  <si>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</si>
  <si>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</si>
  <si>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</si>
  <si>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</si>
  <si>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</si>
  <si>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</si>
  <si>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</si>
  <si>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</si>
  <si>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</si>
  <si>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</si>
  <si>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</si>
  <si>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</si>
  <si>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</si>
  <si>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</si>
  <si>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</si>
  <si>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</si>
  <si>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</si>
  <si>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</si>
  <si>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</si>
  <si>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</si>
  <si>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</si>
  <si>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</si>
  <si>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</si>
  <si>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</si>
  <si>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</si>
  <si>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</si>
  <si>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</si>
  <si>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</si>
  <si>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</si>
  <si>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</si>
  <si>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</si>
  <si>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</si>
  <si>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</si>
  <si>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</si>
  <si>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</si>
  <si>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</si>
  <si>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</si>
  <si>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</si>
  <si>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</si>
  <si>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</si>
  <si>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</si>
  <si>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</si>
  <si>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</si>
  <si>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</si>
  <si>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</si>
  <si>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</si>
  <si>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</si>
  <si>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</si>
  <si>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</si>
  <si>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</si>
  <si>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</si>
  <si>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</si>
  <si>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</si>
  <si>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</si>
  <si>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</si>
  <si>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</si>
  <si>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</si>
  <si>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</si>
  <si>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</si>
  <si>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</si>
  <si>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</si>
  <si>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</si>
  <si>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</si>
  <si>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</si>
  <si>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</si>
  <si>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</si>
  <si>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</si>
  <si>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</si>
  <si>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</si>
  <si>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</si>
  <si>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</si>
  <si>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</si>
  <si>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</si>
  <si>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</si>
  <si>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</si>
  <si>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</si>
  <si>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</si>
  <si>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</si>
  <si>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</si>
  <si>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</si>
  <si>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</si>
  <si>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</si>
  <si>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</si>
  <si>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</si>
  <si>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</si>
  <si>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</si>
  <si>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</si>
  <si>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</si>
  <si>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</si>
  <si>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</si>
  <si>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</si>
  <si>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</si>
  <si>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</si>
  <si>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</si>
  <si>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</si>
  <si>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</si>
  <si>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</si>
  <si>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</si>
  <si>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</si>
  <si>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</si>
  <si>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</si>
  <si>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</si>
  <si>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</si>
  <si>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</si>
  <si>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</si>
  <si>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</si>
  <si>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</si>
  <si>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</si>
  <si>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</si>
  <si>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</si>
  <si>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</si>
  <si>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</si>
  <si>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</si>
  <si>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</si>
  <si>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</si>
  <si>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</si>
  <si>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</si>
  <si>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</si>
  <si>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</si>
  <si>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</si>
  <si>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</si>
  <si>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</si>
  <si>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</si>
  <si>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</si>
  <si>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</si>
  <si>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</si>
  <si>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</si>
  <si>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</si>
  <si>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</si>
  <si>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</si>
  <si>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</si>
  <si>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</si>
  <si>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</si>
  <si>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</si>
  <si>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</si>
  <si>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</si>
  <si>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</si>
  <si>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</si>
  <si>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</si>
  <si>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</si>
  <si>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</si>
  <si>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</si>
  <si>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</si>
  <si>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</si>
  <si>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</si>
  <si>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</si>
  <si>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</si>
  <si>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</si>
  <si>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</si>
  <si>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</si>
  <si>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</si>
  <si>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</si>
  <si>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</si>
  <si>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</si>
  <si>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</si>
  <si>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</si>
  <si>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</si>
  <si>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</si>
  <si>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</si>
  <si>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</si>
  <si>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</si>
  <si>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</si>
  <si>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</si>
  <si>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</si>
  <si>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</si>
  <si>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</si>
  <si>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</si>
  <si>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</si>
  <si>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</si>
  <si>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</si>
  <si>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</si>
  <si>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</si>
  <si>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</si>
  <si>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</si>
  <si>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</si>
  <si>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</si>
  <si>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</si>
  <si>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</si>
  <si>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</si>
  <si>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</si>
  <si>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</si>
  <si>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</si>
  <si>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</si>
  <si>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</si>
  <si>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</si>
  <si>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</si>
  <si>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</si>
  <si>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</si>
  <si>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</si>
  <si>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</si>
  <si>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</si>
  <si>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</si>
  <si>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</si>
  <si>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</si>
  <si>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</si>
  <si>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</si>
  <si>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</si>
  <si>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</si>
  <si>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</si>
  <si>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</si>
  <si>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</si>
  <si>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</si>
  <si>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</si>
  <si>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</si>
  <si>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</si>
  <si>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</si>
  <si>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</si>
  <si>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</si>
  <si>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</si>
  <si>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</si>
  <si>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</si>
  <si>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</si>
  <si>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</si>
  <si>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</si>
  <si>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</si>
  <si>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</si>
  <si>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</si>
  <si>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</si>
  <si>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</si>
  <si>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</si>
  <si>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</si>
  <si>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</si>
  <si>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</si>
  <si>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</si>
  <si>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</si>
  <si>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</si>
  <si>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</si>
  <si>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</si>
  <si>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</si>
  <si>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</si>
  <si>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</si>
  <si>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</si>
  <si>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</si>
  <si>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</si>
  <si>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</si>
  <si>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</si>
  <si>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</si>
  <si>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</si>
  <si>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</si>
  <si>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</si>
  <si>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</si>
  <si>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</si>
  <si>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</si>
  <si>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</si>
  <si>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</si>
  <si>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</si>
  <si>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</si>
  <si>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</si>
  <si>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</si>
  <si>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</si>
  <si>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</si>
  <si>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</si>
  <si>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</si>
  <si>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</si>
  <si>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</si>
  <si>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</si>
  <si>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</si>
  <si>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</si>
  <si>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</si>
  <si>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</si>
  <si>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</si>
  <si>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</si>
  <si>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</si>
  <si>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</si>
  <si>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</si>
  <si>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</si>
  <si>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</si>
  <si>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</si>
  <si>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</si>
  <si>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</si>
  <si>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</si>
  <si>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</si>
  <si>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</si>
  <si>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</si>
  <si>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</si>
  <si>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</si>
  <si>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</si>
  <si>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</si>
  <si>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</si>
  <si>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</si>
  <si>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</si>
  <si>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</si>
  <si>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</si>
  <si>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</si>
  <si>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</si>
  <si>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</si>
  <si>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</si>
  <si>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</si>
  <si>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</si>
  <si>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</si>
  <si>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</si>
  <si>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</si>
  <si>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</si>
  <si>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</si>
  <si>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</si>
  <si>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</si>
  <si>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</si>
  <si>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</si>
  <si>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</si>
  <si>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</si>
  <si>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</si>
  <si>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</si>
  <si>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</si>
  <si>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</si>
  <si>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</si>
  <si>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</si>
  <si>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</si>
  <si>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</si>
  <si>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</si>
  <si>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</si>
  <si>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</si>
  <si>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</si>
  <si>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</si>
  <si>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</si>
  <si>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</si>
  <si>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</si>
  <si>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</si>
  <si>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</si>
  <si>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</si>
  <si>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</si>
  <si>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</si>
  <si>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</si>
  <si>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</si>
  <si>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</si>
  <si>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</si>
  <si>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</si>
  <si>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</si>
  <si>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</si>
  <si>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</si>
  <si>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</si>
  <si>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</si>
  <si>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</si>
  <si>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</si>
  <si>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</si>
  <si>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</si>
  <si>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</si>
  <si>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</si>
  <si>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</si>
  <si>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</si>
  <si>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</si>
  <si>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</si>
  <si>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</si>
  <si>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</si>
  <si>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</si>
  <si>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</si>
  <si>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</si>
  <si>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</si>
  <si>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</si>
  <si>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</si>
  <si>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</si>
  <si>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</si>
  <si>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</si>
  <si>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</si>
  <si>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</si>
  <si>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</si>
  <si>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</si>
  <si>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</si>
  <si>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</si>
  <si>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</si>
  <si>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</si>
  <si>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</si>
  <si>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</si>
  <si>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</si>
  <si>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</si>
  <si>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</si>
  <si>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</si>
  <si>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</si>
  <si>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</si>
  <si>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</si>
  <si>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</si>
  <si>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</si>
  <si>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</si>
  <si>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</si>
  <si>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</si>
  <si>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</si>
  <si>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</si>
  <si>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</si>
  <si>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</si>
  <si>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</si>
  <si>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</si>
  <si>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</si>
  <si>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</si>
  <si>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</si>
  <si>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</si>
  <si>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</si>
  <si>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</si>
  <si>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</si>
  <si>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</si>
  <si>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</si>
  <si>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</si>
  <si>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</si>
  <si>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</si>
  <si>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</si>
  <si>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</si>
  <si>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</si>
  <si>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</si>
  <si>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</si>
  <si>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</si>
  <si>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</si>
  <si>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</si>
  <si>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</si>
  <si>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</si>
  <si>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</si>
  <si>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</si>
  <si>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</si>
  <si>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</si>
  <si>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</si>
  <si>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</si>
  <si>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</si>
  <si>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</si>
  <si>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</si>
  <si>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</si>
  <si>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</si>
  <si>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</si>
  <si>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</si>
  <si>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</si>
  <si>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</si>
  <si>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</si>
  <si>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</si>
  <si>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</si>
  <si>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</si>
  <si>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</si>
  <si>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</si>
  <si>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</si>
  <si>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</si>
  <si>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</si>
  <si>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</si>
  <si>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</si>
  <si>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</si>
  <si>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</si>
  <si>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</si>
  <si>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</si>
  <si>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</si>
  <si>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</si>
  <si>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</si>
  <si>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</si>
  <si>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</si>
  <si>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</si>
  <si>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</si>
  <si>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</si>
  <si>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</si>
  <si>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</si>
  <si>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</si>
  <si>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</si>
  <si>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</si>
  <si>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</si>
  <si>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</si>
  <si>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</si>
  <si>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</si>
  <si>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</si>
  <si>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</si>
  <si>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</si>
  <si>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</si>
  <si>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</si>
  <si>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</si>
  <si>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</si>
  <si>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</si>
  <si>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</si>
  <si>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</si>
  <si>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</si>
  <si>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</si>
  <si>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</si>
  <si>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</si>
  <si>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</si>
  <si>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</si>
  <si>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</si>
  <si>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</si>
  <si>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</si>
  <si>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</si>
  <si>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</si>
  <si>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</si>
  <si>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</si>
  <si>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</si>
  <si>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</si>
  <si>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</si>
  <si>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</si>
  <si>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</si>
  <si>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</si>
  <si>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</si>
  <si>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</si>
  <si>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</si>
  <si>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</si>
  <si>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</si>
  <si>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</si>
  <si>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</si>
  <si>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</si>
  <si>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</si>
  <si>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</si>
  <si>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</si>
  <si>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</si>
  <si>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</si>
  <si>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</si>
  <si>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</si>
  <si>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</si>
  <si>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</si>
  <si>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</si>
  <si>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</si>
  <si>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</si>
  <si>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</si>
  <si>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</si>
  <si>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</si>
  <si>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</si>
  <si>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</si>
  <si>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</si>
  <si>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</si>
  <si>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</si>
  <si>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</si>
  <si>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</si>
  <si>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</si>
  <si>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</si>
  <si>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</si>
  <si>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</si>
  <si>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</si>
  <si>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</si>
  <si>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</si>
  <si>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</si>
  <si>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</si>
  <si>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</si>
  <si>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</si>
  <si>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</si>
  <si>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</si>
  <si>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</si>
  <si>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</si>
  <si>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</si>
  <si>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</si>
  <si>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</si>
  <si>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</si>
  <si>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</si>
  <si>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</si>
  <si>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</si>
  <si>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</si>
  <si>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</si>
  <si>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</si>
  <si>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</si>
  <si>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</si>
  <si>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</si>
  <si>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</si>
  <si>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</si>
  <si>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</si>
  <si>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</si>
  <si>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</si>
  <si>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</si>
  <si>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</si>
  <si>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</si>
  <si>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</si>
  <si>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</si>
  <si>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</si>
  <si>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</si>
  <si>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</si>
  <si>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</si>
  <si>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</si>
  <si>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</si>
  <si>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</si>
  <si>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</si>
  <si>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</si>
  <si>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</si>
  <si>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</si>
  <si>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</si>
  <si>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</si>
  <si>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</si>
  <si>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</si>
  <si>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</si>
  <si>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</si>
  <si>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</si>
  <si>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</si>
  <si>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</si>
  <si>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</si>
  <si>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</si>
  <si>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</si>
  <si>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</si>
  <si>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</si>
  <si>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</si>
  <si>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</si>
  <si>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</si>
  <si>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</si>
  <si>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</si>
  <si>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</si>
  <si>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</si>
  <si>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</si>
  <si>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</si>
  <si>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</si>
  <si>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</si>
  <si>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</si>
  <si>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</si>
  <si>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</si>
  <si>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</si>
  <si>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</si>
  <si>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</si>
  <si>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</si>
  <si>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</si>
  <si>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</si>
  <si>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</si>
  <si>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</si>
  <si>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</si>
  <si>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</si>
  <si>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</si>
  <si>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</si>
  <si>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</si>
  <si>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</si>
  <si>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</si>
  <si>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</si>
  <si>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</si>
  <si>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</si>
  <si>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</si>
  <si>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</si>
  <si>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</si>
  <si>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</si>
  <si>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</si>
  <si>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</si>
  <si>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</si>
  <si>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</si>
  <si>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</si>
  <si>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</si>
  <si>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</si>
  <si>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</si>
  <si>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</si>
  <si>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</si>
  <si>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</si>
  <si>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</si>
  <si>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</si>
  <si>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</si>
  <si>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</si>
  <si>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</si>
  <si>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</si>
  <si>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</si>
  <si>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</si>
  <si>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</si>
  <si>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</si>
  <si>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</si>
  <si>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</si>
  <si>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</si>
  <si>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</si>
  <si>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</si>
  <si>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</si>
  <si>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</si>
  <si>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</si>
  <si>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</si>
  <si>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</si>
  <si>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</si>
  <si>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</si>
  <si>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</si>
  <si>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</si>
  <si>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</si>
  <si>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</si>
  <si>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</si>
  <si>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</si>
  <si>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</si>
  <si>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</si>
  <si>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</si>
  <si>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</si>
  <si>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</si>
  <si>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</si>
  <si>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</si>
  <si>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</si>
  <si>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</si>
  <si>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</si>
  <si>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</si>
  <si>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</si>
  <si>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</si>
  <si>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</si>
  <si>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</si>
  <si>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</si>
  <si>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</si>
  <si>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</si>
  <si>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</si>
  <si>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</si>
  <si>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</si>
  <si>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</si>
  <si>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</si>
  <si>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</si>
  <si>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</si>
  <si>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</si>
  <si>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</si>
  <si>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</si>
  <si>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</si>
  <si>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</si>
  <si>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</si>
  <si>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</si>
  <si>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</si>
  <si>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</si>
  <si>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</si>
  <si>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</si>
  <si>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</si>
  <si>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</si>
  <si>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</si>
  <si>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</si>
  <si>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</si>
  <si>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</si>
  <si>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</si>
  <si>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</si>
  <si>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</si>
  <si>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</si>
  <si>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</si>
  <si>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</si>
  <si>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</si>
  <si>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</si>
  <si>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</si>
  <si>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</si>
  <si>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</si>
  <si>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</si>
  <si>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</si>
  <si>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</si>
  <si>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</si>
  <si>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</si>
  <si>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</si>
  <si>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</si>
  <si>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</si>
  <si>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</si>
  <si>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</si>
  <si>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</si>
  <si>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</si>
  <si>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</si>
  <si>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</si>
  <si>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</si>
  <si>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</si>
  <si>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</si>
  <si>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</si>
  <si>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</si>
  <si>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</si>
  <si>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</si>
  <si>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</si>
  <si>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</si>
  <si>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</si>
  <si>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</si>
  <si>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</si>
  <si>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</si>
  <si>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</si>
  <si>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</si>
  <si>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</si>
  <si>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</si>
  <si>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</si>
  <si>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</si>
  <si>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</si>
  <si>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</si>
  <si>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</si>
  <si>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</si>
  <si>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</si>
  <si>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</si>
  <si>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</si>
  <si>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</si>
  <si>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</si>
  <si>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</si>
  <si>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</si>
  <si>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</si>
  <si>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</si>
  <si>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</si>
  <si>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</si>
  <si>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</si>
  <si>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</si>
  <si>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</si>
  <si>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</si>
  <si>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</si>
  <si>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</si>
  <si>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</si>
  <si>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</si>
  <si>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</si>
  <si>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</si>
  <si>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</si>
  <si>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</si>
  <si>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</si>
  <si>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</si>
  <si>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</si>
  <si>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</si>
  <si>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</si>
  <si>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</si>
  <si>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</si>
  <si>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</si>
  <si>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</si>
  <si>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</si>
  <si>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</si>
  <si>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</si>
  <si>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</si>
  <si>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</si>
  <si>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</si>
  <si>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</si>
  <si>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</si>
  <si>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</si>
  <si>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</si>
  <si>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</si>
  <si>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</si>
  <si>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</si>
  <si>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</si>
  <si>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</si>
  <si>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</si>
  <si>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</si>
  <si>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</si>
  <si>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</si>
  <si>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</si>
  <si>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</si>
  <si>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</si>
  <si>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</si>
  <si>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</si>
  <si>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</si>
  <si>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</si>
  <si>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</si>
  <si>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</si>
  <si>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</si>
  <si>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</si>
  <si>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</si>
  <si>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</si>
  <si>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</si>
  <si>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</si>
  <si>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</si>
  <si>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</si>
  <si>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</si>
  <si>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</si>
  <si>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</si>
  <si>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</si>
  <si>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</si>
  <si>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</si>
  <si>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</si>
  <si>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</si>
  <si>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</si>
  <si>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</si>
  <si>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</si>
  <si>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</si>
  <si>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</si>
  <si>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</si>
  <si>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</si>
  <si>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</si>
  <si>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</si>
  <si>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</si>
  <si>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</si>
  <si>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</si>
  <si>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</si>
  <si>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</si>
  <si>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</si>
  <si>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</si>
  <si>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</si>
  <si>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</si>
  <si>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</si>
  <si>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</si>
  <si>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</si>
  <si>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</si>
  <si>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</si>
  <si>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</si>
  <si>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</si>
  <si>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</si>
  <si>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</si>
  <si>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</si>
  <si>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</si>
  <si>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</si>
  <si>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</si>
  <si>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</si>
  <si>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</si>
  <si>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</si>
  <si>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</si>
  <si>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</si>
  <si>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</si>
  <si>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</si>
  <si>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</si>
  <si>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</si>
  <si>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</si>
  <si>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</si>
  <si>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</si>
  <si>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</si>
  <si>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</si>
  <si>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</si>
  <si>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</si>
  <si>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</si>
  <si>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</si>
  <si>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</si>
  <si>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</si>
  <si>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</si>
  <si>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</si>
  <si>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</si>
  <si>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</si>
  <si>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</si>
  <si>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</si>
  <si>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</si>
  <si>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</si>
  <si>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</si>
  <si>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</si>
  <si>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</si>
  <si>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</si>
  <si>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</si>
  <si>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</si>
  <si>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</si>
  <si>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</si>
  <si>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</si>
  <si>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</si>
  <si>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</si>
  <si>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</si>
  <si>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</si>
  <si>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</si>
  <si>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</si>
  <si>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</si>
  <si>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</si>
  <si>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</si>
  <si>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</si>
  <si>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</si>
  <si>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</si>
  <si>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</si>
  <si>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</si>
  <si>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</si>
  <si>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</si>
  <si>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</si>
  <si>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</si>
  <si>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</si>
  <si>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</si>
  <si>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</si>
  <si>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</si>
  <si>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</si>
  <si>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</si>
  <si>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</si>
  <si>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</si>
  <si>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</si>
  <si>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</si>
  <si>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</si>
  <si>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</si>
  <si>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</si>
  <si>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</si>
  <si>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</si>
  <si>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</si>
  <si>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</si>
  <si>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</si>
  <si>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</si>
  <si>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</si>
  <si>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</si>
  <si>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</si>
  <si>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</si>
  <si>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</si>
  <si>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</si>
  <si>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</si>
  <si>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</si>
  <si>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</si>
  <si>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</si>
  <si>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</si>
  <si>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</si>
  <si>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</si>
  <si>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</si>
  <si>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</si>
  <si>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</si>
  <si>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</si>
  <si>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</si>
  <si>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</si>
  <si>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</si>
  <si>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</si>
  <si>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</si>
  <si>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</si>
  <si>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</si>
  <si>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</si>
  <si>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</si>
  <si>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</si>
  <si>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</si>
  <si>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</si>
  <si>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</si>
  <si>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</si>
  <si>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</si>
  <si>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</si>
  <si>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</si>
  <si>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</si>
  <si>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</si>
  <si>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</si>
  <si>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</si>
  <si>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</si>
  <si>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</si>
  <si>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</si>
  <si>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</si>
  <si>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</si>
  <si>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</si>
  <si>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</si>
  <si>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</si>
  <si>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</si>
  <si>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</si>
  <si>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</si>
  <si>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</si>
  <si>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</si>
  <si>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</si>
  <si>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</si>
  <si>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</si>
  <si>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</si>
  <si>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</si>
  <si>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</si>
  <si>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</si>
  <si>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</si>
  <si>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</si>
  <si>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</si>
  <si>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</si>
  <si>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</si>
  <si>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</si>
  <si>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</si>
  <si>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</si>
  <si>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</si>
  <si>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</si>
  <si>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</si>
  <si>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</si>
  <si>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</si>
  <si>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</si>
  <si>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</si>
  <si>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</si>
  <si>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</si>
  <si>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</si>
  <si>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</si>
  <si>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</si>
  <si>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</si>
  <si>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</si>
  <si>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</si>
  <si>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</si>
  <si>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</si>
  <si>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</si>
  <si>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</si>
  <si>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</si>
  <si>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</si>
  <si>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</si>
  <si>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</si>
  <si>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</si>
  <si>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</si>
  <si>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</si>
  <si>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</si>
  <si>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</si>
  <si>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</si>
  <si>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</si>
  <si>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</si>
  <si>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</si>
  <si>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</si>
  <si>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</si>
  <si>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</si>
  <si>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</si>
  <si>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</si>
  <si>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</si>
  <si>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</si>
  <si>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</si>
  <si>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</si>
  <si>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</si>
  <si>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</si>
  <si>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</si>
  <si>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</si>
  <si>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</si>
  <si>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</si>
  <si>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</si>
  <si>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</si>
  <si>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</si>
  <si>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</si>
  <si>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</si>
  <si>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</si>
  <si>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</si>
  <si>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</si>
  <si>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</si>
  <si>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</si>
  <si>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</si>
  <si>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</si>
  <si>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</si>
  <si>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</si>
  <si>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</si>
  <si>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</si>
  <si>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</si>
  <si>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</si>
  <si>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</si>
  <si>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</si>
  <si>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</si>
  <si>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</si>
  <si>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</si>
  <si>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</si>
  <si>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</si>
  <si>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</si>
  <si>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</si>
  <si>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</si>
  <si>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</si>
  <si>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</si>
  <si>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</si>
  <si>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</si>
  <si>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</si>
  <si>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</si>
  <si>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</si>
  <si>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</si>
  <si>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</si>
  <si>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</si>
  <si>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</si>
  <si>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</si>
  <si>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</si>
  <si>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</si>
  <si>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</si>
  <si>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</si>
  <si>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</si>
  <si>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</si>
  <si>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</si>
  <si>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</si>
  <si>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</si>
  <si>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</si>
  <si>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</si>
  <si>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</si>
  <si>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</si>
  <si>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</si>
  <si>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</si>
  <si>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</si>
  <si>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</si>
  <si>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</si>
  <si>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</si>
  <si>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</si>
  <si>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</si>
  <si>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</si>
  <si>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</si>
  <si>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</si>
  <si>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</si>
  <si>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</si>
  <si>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</si>
  <si>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</si>
  <si>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</si>
  <si>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</si>
  <si>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</si>
  <si>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</si>
  <si>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</si>
  <si>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</si>
  <si>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</si>
  <si>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</si>
  <si>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</si>
  <si>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</si>
  <si>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</si>
  <si>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</si>
  <si>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</si>
  <si>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</si>
  <si>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</si>
  <si>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</si>
  <si>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</si>
  <si>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</si>
  <si>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</si>
  <si>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</si>
  <si>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</si>
  <si>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</si>
  <si>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</si>
  <si>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</si>
  <si>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</si>
  <si>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</si>
  <si>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</si>
  <si>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</si>
  <si>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</si>
  <si>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</si>
  <si>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</si>
  <si>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</si>
  <si>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</si>
  <si>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</si>
  <si>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</si>
  <si>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</si>
  <si>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</si>
  <si>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</si>
  <si>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</si>
  <si>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</si>
  <si>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</si>
  <si>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</si>
  <si>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</si>
  <si>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</si>
  <si>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</si>
  <si>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</si>
  <si>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</si>
  <si>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</si>
  <si>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</si>
  <si>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</si>
  <si>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</si>
  <si>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</si>
  <si>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</si>
  <si>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</si>
  <si>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</si>
  <si>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</si>
  <si>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</si>
  <si>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</si>
  <si>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</si>
  <si>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</si>
  <si>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</si>
  <si>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</si>
  <si>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</si>
  <si>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</si>
  <si>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</si>
  <si>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</si>
  <si>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</si>
  <si>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</si>
  <si>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</si>
  <si>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</si>
  <si>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</si>
  <si>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</si>
  <si>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</si>
  <si>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</si>
  <si>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</si>
  <si>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</si>
  <si>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</si>
  <si>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</si>
  <si>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</si>
  <si>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</si>
  <si>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</si>
  <si>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</si>
  <si>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</si>
  <si>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</si>
  <si>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</si>
  <si>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</si>
  <si>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</si>
  <si>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</si>
  <si>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</si>
  <si>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</si>
  <si>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</si>
  <si>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</si>
  <si>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</si>
  <si>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</si>
  <si>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</si>
  <si>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</si>
  <si>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</si>
  <si>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</si>
  <si>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</si>
  <si>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</si>
  <si>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</si>
  <si>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</si>
  <si>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</si>
  <si>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</si>
  <si>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</si>
  <si>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</si>
  <si>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</si>
  <si>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</si>
  <si>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</si>
  <si>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</si>
  <si>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</si>
  <si>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</si>
  <si>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</si>
  <si>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</si>
  <si>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</si>
  <si>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</si>
  <si>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</si>
  <si>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</si>
  <si>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</si>
  <si>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</si>
  <si>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</si>
  <si>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</si>
  <si>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</si>
  <si>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</si>
  <si>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</si>
  <si>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</si>
  <si>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</si>
  <si>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</si>
  <si>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</si>
  <si>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</si>
  <si>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</si>
  <si>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</si>
  <si>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</si>
  <si>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</si>
  <si>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</si>
  <si>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</si>
  <si>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</si>
  <si>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</si>
  <si>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</si>
  <si>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</si>
  <si>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</si>
  <si>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</si>
  <si>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</si>
  <si>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</si>
  <si>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</si>
  <si>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</si>
  <si>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</si>
  <si>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</si>
  <si>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</si>
  <si>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</si>
  <si>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</si>
  <si>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</si>
  <si>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</si>
  <si>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</si>
  <si>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</si>
  <si>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</si>
  <si>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</si>
  <si>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</si>
  <si>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</si>
  <si>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</si>
  <si>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</si>
  <si>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</si>
  <si>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</si>
  <si>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</si>
  <si>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</si>
  <si>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</si>
  <si>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</si>
  <si>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</si>
  <si>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</si>
  <si>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</si>
  <si>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</si>
  <si>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</si>
  <si>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</si>
  <si>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</si>
  <si>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</si>
  <si>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</si>
  <si>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</si>
  <si>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</si>
  <si>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</si>
  <si>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</si>
  <si>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</si>
  <si>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</si>
  <si>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</si>
  <si>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</si>
  <si>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</si>
  <si>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</si>
  <si>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</si>
  <si>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</si>
  <si>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</si>
  <si>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</si>
  <si>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</si>
  <si>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</si>
  <si>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</si>
  <si>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</si>
  <si>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</si>
  <si>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</si>
  <si>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</si>
  <si>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</si>
  <si>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</si>
  <si>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</si>
  <si>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</si>
  <si>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</si>
  <si>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</si>
  <si>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</si>
  <si>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</si>
  <si>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</si>
  <si>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</si>
  <si>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</si>
  <si>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</si>
  <si>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</si>
  <si>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</si>
  <si>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</si>
  <si>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</si>
  <si>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</si>
  <si>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</si>
  <si>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</si>
  <si>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</si>
  <si>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</si>
  <si>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</si>
  <si>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</si>
  <si>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</si>
  <si>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</si>
  <si>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</si>
  <si>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</si>
  <si>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</si>
  <si>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</si>
  <si>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</si>
  <si>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</si>
  <si>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</si>
  <si>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</si>
  <si>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</si>
  <si>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</si>
  <si>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</si>
  <si>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</si>
  <si>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</si>
  <si>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</si>
  <si>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</si>
  <si>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</si>
  <si>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</si>
  <si>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</si>
  <si>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</si>
  <si>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</si>
  <si>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</si>
  <si>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</si>
  <si>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</si>
  <si>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</si>
  <si>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</si>
  <si>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</si>
  <si>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</si>
  <si>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</si>
  <si>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</si>
  <si>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</si>
  <si>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</si>
  <si>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</si>
  <si>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</si>
  <si>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</si>
  <si>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</si>
  <si>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</si>
  <si>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</si>
  <si>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</si>
  <si>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</si>
  <si>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</si>
  <si>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</si>
  <si>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</si>
  <si>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</si>
  <si>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</si>
  <si>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</si>
  <si>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</si>
  <si>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</si>
  <si>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</si>
  <si>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</si>
  <si>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</si>
  <si>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</si>
  <si>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</si>
  <si>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</si>
  <si>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</si>
  <si>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</si>
  <si>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</si>
  <si>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</si>
  <si>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</si>
  <si>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</si>
  <si>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</si>
  <si>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</si>
  <si>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</si>
  <si>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</si>
  <si>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</si>
  <si>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</si>
  <si>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</si>
  <si>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</si>
  <si>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</si>
  <si>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</si>
  <si>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</si>
  <si>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</si>
  <si>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</si>
  <si>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</si>
  <si>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</si>
  <si>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</si>
  <si>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</si>
  <si>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</si>
  <si>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</si>
  <si>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</si>
  <si>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</si>
  <si>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</si>
  <si>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</si>
  <si>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</si>
  <si>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</si>
  <si>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</si>
  <si>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</si>
  <si>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</si>
  <si>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</si>
  <si>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</si>
  <si>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</si>
  <si>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</si>
  <si>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</si>
  <si>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</si>
  <si>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</si>
  <si>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</si>
  <si>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</si>
  <si>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</si>
  <si>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</si>
  <si>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</si>
  <si>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</si>
  <si>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</si>
  <si>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</si>
  <si>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</si>
  <si>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</si>
  <si>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</si>
  <si>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</si>
  <si>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</si>
  <si>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</si>
  <si>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</si>
  <si>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</si>
  <si>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</si>
  <si>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</si>
  <si>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</si>
  <si>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</si>
  <si>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</si>
  <si>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</si>
  <si>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</si>
  <si>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</si>
  <si>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</si>
  <si>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</si>
  <si>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</si>
  <si>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</si>
  <si>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</si>
  <si>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</si>
  <si>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</si>
  <si>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</si>
  <si>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</si>
  <si>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</si>
  <si>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</si>
  <si>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</si>
  <si>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</si>
  <si>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</si>
  <si>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</si>
  <si>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</si>
  <si>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</si>
  <si>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</si>
  <si>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</si>
  <si>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</si>
  <si>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</si>
  <si>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</si>
  <si>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</si>
  <si>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</si>
  <si>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</si>
  <si>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</si>
  <si>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</si>
  <si>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</si>
  <si>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</si>
  <si>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</si>
  <si>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</si>
  <si>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</si>
  <si>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</si>
  <si>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</si>
  <si>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</si>
  <si>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</si>
  <si>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</si>
  <si>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</si>
  <si>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</si>
  <si>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</si>
  <si>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</si>
  <si>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</si>
  <si>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</si>
  <si>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</si>
  <si>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</si>
  <si>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</si>
  <si>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</si>
  <si>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</si>
  <si>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</si>
  <si>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</si>
  <si>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</si>
  <si>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</si>
  <si>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</si>
  <si>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</si>
  <si>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</si>
  <si>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</si>
  <si>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</si>
  <si>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</si>
  <si>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</si>
  <si>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</si>
  <si>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</si>
  <si>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</si>
  <si>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</si>
  <si>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</si>
  <si>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</si>
  <si>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</si>
  <si>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</si>
  <si>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</si>
  <si>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</si>
  <si>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</si>
  <si>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</si>
  <si>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</si>
  <si>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</si>
  <si>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</si>
  <si>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</si>
  <si>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</si>
  <si>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</si>
  <si>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</si>
  <si>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</si>
  <si>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</si>
  <si>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</si>
  <si>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</si>
  <si>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</si>
  <si>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</si>
  <si>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</si>
  <si>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</si>
  <si>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</si>
  <si>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</si>
  <si>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</si>
  <si>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</si>
  <si>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</si>
  <si>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</si>
  <si>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</si>
  <si>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</si>
  <si>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</si>
  <si>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</si>
  <si>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</si>
  <si>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</si>
  <si>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</si>
  <si>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</si>
  <si>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</si>
  <si>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</si>
  <si>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</si>
  <si>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</si>
  <si>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</si>
  <si>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</si>
  <si>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</si>
  <si>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</si>
  <si>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</si>
  <si>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</si>
  <si>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</si>
  <si>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</si>
  <si>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</si>
  <si>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</si>
  <si>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</si>
  <si>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</si>
  <si>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</si>
  <si>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</si>
  <si>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</si>
  <si>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</si>
  <si>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</si>
  <si>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</si>
  <si>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</si>
  <si>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</si>
  <si>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</si>
  <si>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</si>
  <si>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</si>
  <si>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</si>
  <si>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</si>
  <si>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</si>
  <si>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</si>
  <si>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</si>
  <si>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</si>
  <si>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</si>
  <si>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</si>
  <si>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</si>
  <si>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</si>
  <si>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</si>
  <si>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</si>
  <si>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</si>
  <si>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</si>
  <si>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</si>
  <si>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</si>
  <si>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</si>
  <si>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</si>
  <si>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</si>
  <si>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</si>
  <si>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</si>
  <si>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</si>
  <si>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</si>
  <si>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</si>
  <si>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</si>
  <si>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</si>
  <si>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</si>
  <si>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</si>
  <si>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</si>
  <si>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</si>
  <si>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</si>
  <si>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</si>
  <si>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</si>
  <si>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</si>
  <si>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</si>
  <si>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</si>
  <si>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</si>
  <si>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</si>
  <si>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</si>
  <si>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</si>
  <si>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</si>
  <si>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</si>
  <si>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</si>
  <si>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</si>
  <si>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</si>
  <si>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</si>
  <si>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</si>
  <si>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</si>
  <si>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</si>
  <si>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</si>
  <si>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</si>
  <si>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</si>
  <si>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</si>
  <si>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</si>
  <si>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</si>
  <si>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</si>
  <si>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</si>
  <si>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</si>
  <si>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</si>
  <si>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</si>
  <si>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</si>
  <si>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</si>
  <si>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</si>
  <si>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</si>
  <si>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</si>
  <si>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</si>
  <si>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</si>
  <si>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</si>
  <si>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</si>
  <si>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</si>
  <si>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</si>
  <si>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</si>
  <si>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</si>
  <si>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</si>
  <si>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</si>
  <si>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</si>
  <si>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</si>
  <si>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</si>
  <si>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</si>
  <si>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</si>
  <si>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</si>
  <si>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</si>
  <si>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</si>
  <si>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</si>
  <si>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</si>
  <si>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</si>
  <si>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</si>
  <si>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</si>
  <si>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</si>
  <si>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</si>
  <si>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</si>
  <si>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</si>
  <si>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</si>
  <si>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</si>
  <si>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</si>
  <si>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</si>
  <si>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</si>
  <si>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</si>
  <si>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</si>
  <si>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</si>
  <si>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</si>
  <si>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</si>
  <si>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</si>
  <si>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</si>
  <si>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</si>
  <si>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</si>
  <si>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</si>
  <si>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</si>
  <si>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</si>
  <si>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</si>
  <si>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</si>
  <si>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</si>
  <si>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</si>
  <si>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</si>
  <si>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</si>
  <si>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</si>
  <si>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</si>
  <si>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</si>
  <si>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</si>
  <si>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</si>
  <si>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</si>
  <si>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</si>
  <si>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</si>
  <si>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</si>
  <si>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</si>
  <si>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</si>
  <si>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</si>
  <si>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</si>
  <si>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</si>
  <si>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</si>
  <si>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</si>
  <si>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</si>
  <si>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</si>
  <si>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</si>
  <si>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</si>
  <si>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</si>
  <si>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</si>
  <si>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</si>
  <si>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</si>
  <si>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</si>
  <si>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</si>
  <si>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</si>
  <si>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</si>
  <si>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</si>
  <si>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</si>
  <si>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</si>
  <si>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</si>
  <si>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</si>
  <si>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</si>
  <si>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</si>
  <si>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</si>
  <si>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</si>
  <si>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</si>
  <si>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</si>
  <si>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</si>
  <si>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</si>
  <si>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</si>
  <si>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</si>
  <si>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</si>
  <si>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</si>
  <si>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</si>
  <si>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</si>
  <si>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</si>
  <si>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</si>
  <si>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</si>
  <si>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</si>
  <si>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</si>
  <si>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</si>
  <si>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</si>
  <si>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</si>
  <si>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</si>
  <si>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</si>
  <si>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</si>
  <si>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</si>
  <si>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</si>
  <si>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</si>
  <si>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</si>
  <si>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</si>
  <si>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</si>
  <si>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</si>
  <si>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</si>
  <si>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</si>
  <si>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</si>
  <si>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</si>
  <si>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</si>
  <si>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</si>
  <si>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</si>
  <si>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</si>
  <si>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</si>
  <si>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</si>
  <si>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</si>
  <si>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</si>
  <si>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</si>
  <si>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</si>
  <si>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</si>
  <si>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</si>
  <si>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</si>
  <si>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</si>
  <si>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</si>
  <si>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</si>
  <si>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</si>
  <si>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</si>
  <si>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</si>
  <si>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</si>
  <si>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</si>
  <si>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</si>
  <si>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</si>
  <si>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</si>
  <si>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</si>
  <si>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</si>
  <si>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</si>
  <si>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</si>
  <si>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</si>
  <si>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</si>
  <si>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</si>
  <si>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</si>
  <si>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</si>
  <si>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</si>
  <si>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</si>
  <si>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</si>
  <si>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</si>
  <si>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</si>
  <si>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</si>
  <si>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</si>
  <si>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</si>
  <si>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</si>
  <si>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</si>
  <si>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</si>
  <si>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</si>
  <si>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</si>
  <si>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</si>
  <si>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</si>
  <si>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</si>
  <si>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</si>
  <si>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</si>
  <si>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</si>
  <si>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</si>
  <si>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</si>
  <si>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</si>
  <si>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</si>
  <si>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</si>
  <si>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</si>
  <si>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</si>
  <si>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</si>
  <si>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</si>
  <si>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</si>
  <si>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</si>
  <si>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</si>
  <si>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</si>
  <si>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</si>
  <si>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</si>
  <si>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</si>
  <si>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</si>
  <si>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</si>
  <si>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</si>
  <si>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</si>
  <si>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</si>
  <si>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</si>
  <si>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</si>
  <si>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</si>
  <si>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</si>
  <si>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</si>
  <si>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</si>
  <si>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</si>
  <si>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</si>
  <si>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</si>
  <si>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</si>
  <si>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</si>
  <si>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</si>
  <si>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</si>
  <si>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</si>
  <si>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</si>
  <si>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</si>
  <si>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</si>
  <si>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</si>
  <si>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</si>
  <si>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</si>
  <si>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</si>
  <si>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</si>
  <si>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</si>
  <si>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</si>
  <si>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</si>
  <si>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</si>
  <si>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</si>
  <si>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</si>
  <si>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</si>
  <si>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</si>
  <si>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</si>
  <si>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</si>
  <si>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</si>
  <si>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</si>
  <si>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</si>
  <si>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</si>
  <si>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</si>
  <si>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</si>
  <si>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</si>
  <si>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</si>
  <si>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</si>
  <si>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</si>
  <si>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</si>
  <si>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</si>
  <si>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</si>
  <si>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</si>
  <si>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</si>
  <si>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</si>
  <si>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</si>
  <si>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</si>
  <si>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</si>
  <si>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</si>
  <si>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</si>
  <si>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</si>
  <si>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</si>
  <si>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</si>
  <si>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</si>
  <si>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</si>
  <si>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</si>
  <si>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</si>
  <si>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</si>
  <si>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</si>
  <si>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</si>
  <si>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</si>
  <si>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</si>
  <si>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</si>
  <si>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</si>
  <si>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</si>
  <si>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</si>
  <si>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</si>
  <si>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</si>
  <si>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</si>
  <si>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</si>
  <si>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</si>
  <si>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</si>
  <si>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</si>
  <si>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</si>
  <si>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</si>
  <si>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</si>
  <si>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</si>
  <si>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</si>
  <si>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</si>
  <si>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</si>
  <si>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</si>
  <si>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</si>
  <si>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</si>
  <si>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</si>
  <si>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</si>
  <si>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</si>
  <si>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</si>
  <si>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</si>
  <si>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</si>
  <si>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</si>
  <si>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</si>
  <si>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</si>
  <si>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</si>
  <si>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</si>
  <si>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</si>
  <si>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</si>
  <si>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</si>
  <si>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</si>
  <si>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</si>
  <si>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</si>
  <si>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</si>
  <si>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</si>
  <si>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</si>
  <si>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</si>
  <si>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</si>
  <si>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</si>
  <si>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</si>
  <si>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</si>
  <si>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</si>
  <si>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</si>
  <si>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</si>
  <si>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</si>
  <si>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</si>
  <si>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</si>
  <si>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</si>
  <si>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</si>
  <si>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</si>
  <si>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</si>
  <si>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</si>
  <si>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</si>
  <si>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</si>
  <si>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</si>
  <si>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</si>
  <si>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</si>
  <si>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</si>
  <si>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</si>
  <si>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</si>
  <si>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</si>
  <si>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</si>
  <si>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</si>
  <si>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</si>
  <si>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</si>
  <si>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</si>
  <si>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</si>
  <si>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</si>
  <si>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</si>
  <si>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</si>
  <si>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</si>
  <si>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</si>
  <si>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</si>
  <si>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</si>
  <si>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</si>
  <si>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</si>
  <si>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</si>
  <si>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</si>
  <si>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</si>
  <si>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</si>
  <si>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</si>
  <si>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</si>
  <si>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</si>
  <si>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</si>
  <si>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</si>
  <si>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</si>
  <si>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</si>
  <si>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</si>
  <si>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</si>
  <si>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</si>
  <si>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</si>
  <si>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</si>
  <si>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</si>
  <si>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</si>
  <si>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</si>
  <si>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</si>
  <si>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</si>
  <si>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</si>
  <si>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</si>
  <si>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</si>
  <si>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</si>
  <si>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</si>
  <si>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</si>
  <si>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</si>
  <si>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</si>
  <si>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</si>
  <si>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</si>
  <si>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</si>
  <si>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</si>
  <si>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</si>
  <si>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</si>
  <si>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</si>
  <si>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</si>
  <si>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</si>
  <si>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</si>
  <si>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</si>
  <si>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</si>
  <si>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</si>
  <si>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</si>
  <si>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</si>
  <si>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</si>
  <si>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</si>
  <si>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</si>
  <si>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</si>
  <si>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</si>
  <si>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</si>
  <si>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</si>
  <si>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</si>
  <si>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</si>
  <si>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</si>
  <si>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</si>
  <si>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</si>
  <si>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</si>
  <si>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</si>
  <si>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</si>
  <si>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</si>
  <si>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</si>
  <si>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</si>
  <si>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</si>
  <si>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</si>
  <si>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</si>
  <si>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</si>
  <si>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</si>
  <si>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</si>
  <si>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</si>
  <si>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</si>
  <si>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</si>
  <si>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</si>
  <si>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</si>
  <si>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</si>
  <si>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</si>
  <si>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</si>
  <si>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</si>
  <si>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</si>
  <si>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</si>
  <si>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</si>
  <si>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</si>
  <si>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</si>
  <si>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</si>
  <si>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</si>
  <si>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</si>
  <si>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</si>
  <si>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</si>
  <si>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</si>
  <si>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</si>
  <si>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</si>
  <si>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</si>
  <si>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</si>
  <si>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</si>
  <si>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</si>
  <si>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</si>
  <si>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</si>
  <si>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</si>
  <si>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</si>
  <si>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</si>
  <si>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</si>
  <si>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</si>
  <si>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</si>
  <si>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</si>
  <si>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</si>
  <si>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</si>
  <si>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</si>
  <si>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</si>
  <si>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</si>
  <si>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</si>
  <si>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</si>
  <si>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</si>
  <si>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</si>
  <si>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</si>
  <si>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</si>
  <si>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</si>
  <si>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</si>
  <si>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</si>
  <si>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</si>
  <si>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</si>
  <si>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</si>
  <si>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</si>
  <si>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</si>
  <si>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</si>
  <si>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</si>
  <si>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</si>
  <si>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</si>
  <si>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</si>
  <si>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</si>
  <si>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</si>
  <si>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</si>
  <si>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</si>
  <si>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</si>
  <si>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</si>
  <si>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</si>
  <si>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</si>
  <si>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</si>
  <si>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</si>
  <si>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</si>
  <si>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</si>
  <si>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</si>
  <si>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</si>
  <si>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</si>
  <si>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</si>
  <si>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</si>
  <si>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</si>
  <si>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</si>
  <si>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</si>
  <si>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</si>
  <si>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</si>
  <si>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</si>
  <si>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</si>
  <si>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</si>
  <si>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</si>
  <si>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</si>
  <si>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</si>
  <si>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</si>
  <si>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</si>
  <si>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</si>
  <si>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</si>
  <si>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</si>
  <si>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</si>
  <si>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</si>
  <si>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</si>
  <si>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</si>
  <si>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</si>
  <si>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</si>
  <si>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</si>
  <si>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</si>
  <si>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</si>
  <si>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</si>
  <si>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</si>
  <si>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</si>
  <si>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</si>
  <si>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</si>
  <si>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</si>
  <si>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</si>
  <si>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</si>
  <si>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</si>
  <si>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</si>
  <si>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</si>
  <si>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</si>
  <si>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</si>
  <si>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</si>
  <si>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</si>
  <si>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</si>
  <si>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</si>
  <si>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</si>
  <si>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</si>
  <si>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</si>
  <si>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</si>
  <si>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</si>
  <si>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</si>
  <si>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</si>
  <si>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</si>
  <si>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</si>
  <si>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</si>
  <si>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</si>
  <si>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</si>
  <si>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</si>
  <si>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</si>
  <si>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</si>
  <si>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</si>
  <si>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</si>
  <si>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</si>
  <si>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</si>
  <si>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</si>
  <si>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</si>
  <si>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</si>
  <si>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</si>
  <si>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</si>
  <si>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</si>
  <si>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</si>
  <si>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</si>
  <si>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</si>
  <si>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</si>
  <si>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</si>
  <si>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</si>
  <si>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</si>
  <si>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</si>
  <si>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</si>
  <si>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</si>
  <si>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</si>
  <si>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</si>
  <si>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</si>
  <si>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</si>
  <si>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</si>
  <si>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</si>
  <si>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</si>
  <si>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</si>
  <si>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</si>
  <si>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</si>
  <si>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</si>
  <si>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</si>
  <si>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</si>
  <si>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</si>
  <si>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</si>
  <si>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</si>
  <si>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</si>
  <si>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</si>
  <si>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</si>
  <si>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</si>
  <si>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</si>
  <si>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</si>
  <si>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</si>
  <si>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</si>
  <si>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</si>
  <si>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</si>
  <si>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</si>
  <si>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</si>
  <si>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</si>
  <si>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</si>
  <si>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</si>
  <si>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</si>
  <si>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</si>
  <si>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</si>
  <si>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</si>
  <si>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</si>
  <si>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</si>
  <si>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</si>
  <si>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</si>
  <si>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</si>
  <si>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</si>
  <si>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</si>
  <si>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</si>
  <si>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</si>
  <si>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</si>
  <si>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</si>
  <si>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</si>
  <si>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</si>
  <si>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</si>
  <si>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</si>
  <si>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</si>
  <si>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</si>
  <si>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</si>
  <si>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</si>
  <si>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</si>
  <si>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</si>
  <si>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</si>
  <si>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</si>
  <si>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</si>
  <si>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</si>
  <si>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</si>
  <si>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</si>
  <si>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</si>
  <si>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</si>
  <si>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</si>
  <si>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</si>
  <si>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</si>
  <si>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</si>
  <si>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</si>
  <si>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</si>
  <si>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</si>
  <si>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</si>
  <si>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</si>
  <si>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</si>
  <si>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</si>
  <si>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</si>
  <si>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</si>
  <si>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</si>
  <si>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</si>
  <si>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</si>
  <si>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</si>
  <si>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</si>
  <si>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</si>
  <si>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</si>
  <si>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</si>
  <si>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</si>
  <si>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</si>
  <si>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</si>
  <si>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</si>
  <si>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</si>
  <si>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</si>
  <si>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</si>
  <si>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</si>
  <si>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</si>
  <si>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</si>
  <si>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</si>
  <si>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</si>
  <si>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</si>
  <si>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</si>
  <si>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</si>
  <si>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</si>
  <si>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</si>
  <si>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</si>
  <si>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</si>
  <si>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</si>
  <si>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</si>
  <si>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</si>
  <si>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</si>
  <si>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</si>
  <si>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</si>
  <si>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</si>
  <si>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</si>
  <si>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</si>
  <si>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</si>
  <si>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</si>
  <si>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</si>
  <si>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</si>
  <si>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</si>
  <si>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</si>
  <si>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</si>
  <si>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</si>
  <si>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</si>
  <si>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</si>
  <si>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</si>
  <si>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</si>
  <si>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</si>
  <si>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</si>
  <si>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</si>
  <si>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</si>
  <si>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</si>
  <si>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</si>
  <si>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</si>
  <si>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</si>
  <si>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</si>
  <si>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</si>
  <si>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</si>
  <si>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</si>
  <si>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</si>
  <si>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</si>
  <si>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</si>
  <si>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</si>
  <si>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</si>
  <si>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</si>
  <si>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</si>
  <si>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</si>
  <si>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</si>
  <si>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</si>
  <si>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</si>
  <si>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</si>
  <si>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</si>
  <si>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</si>
  <si>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</si>
  <si>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</si>
  <si>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</si>
  <si>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</si>
  <si>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</si>
  <si>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</si>
  <si>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</si>
  <si>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</si>
  <si>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</si>
  <si>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</si>
  <si>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</si>
  <si>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</si>
  <si>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</si>
  <si>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</si>
  <si>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</si>
  <si>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</si>
  <si>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</si>
  <si>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</si>
  <si>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</si>
  <si>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</si>
  <si>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</si>
  <si>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</si>
  <si>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</si>
  <si>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</si>
  <si>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</si>
  <si>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</si>
  <si>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</si>
  <si>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</si>
  <si>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</si>
  <si>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</si>
  <si>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</si>
  <si>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</si>
  <si>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</si>
  <si>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</si>
  <si>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</si>
  <si>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</si>
  <si>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</si>
  <si>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</si>
  <si>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</si>
  <si>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</si>
  <si>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</si>
  <si>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</si>
  <si>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</si>
  <si>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</si>
  <si>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</si>
  <si>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</si>
  <si>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</si>
  <si>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</si>
  <si>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</si>
  <si>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</si>
  <si>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</si>
  <si>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</si>
  <si>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</si>
  <si>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</si>
  <si>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</si>
  <si>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</si>
  <si>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</si>
  <si>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</si>
  <si>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</si>
  <si>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</si>
  <si>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</si>
  <si>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</si>
  <si>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</si>
  <si>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</si>
  <si>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</si>
  <si>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</si>
  <si>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</si>
  <si>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</si>
  <si>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</si>
  <si>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</si>
  <si>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</si>
  <si>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</si>
  <si>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</si>
  <si>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</si>
  <si>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</si>
  <si>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</si>
  <si>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</si>
  <si>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</si>
  <si>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</si>
  <si>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</si>
  <si>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</si>
  <si>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</si>
  <si>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</si>
  <si>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</si>
  <si>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</si>
  <si>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</si>
  <si>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</si>
  <si>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</si>
  <si>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</si>
  <si>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</si>
  <si>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</si>
  <si>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</si>
  <si>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</si>
  <si>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</si>
  <si>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</si>
  <si>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</si>
  <si>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</si>
  <si>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</si>
  <si>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</si>
  <si>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</si>
  <si>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</si>
  <si>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</si>
  <si>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</si>
  <si>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</si>
  <si>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</si>
  <si>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</si>
  <si>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</si>
  <si>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</si>
  <si>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</si>
  <si>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</si>
  <si>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</si>
  <si>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</si>
  <si>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</si>
  <si>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</si>
  <si>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</si>
  <si>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</si>
  <si>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</si>
  <si>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</si>
  <si>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</si>
  <si>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</si>
  <si>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</si>
  <si>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</si>
  <si>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</si>
  <si>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</si>
  <si>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</si>
  <si>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</si>
  <si>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</si>
  <si>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</si>
  <si>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</si>
  <si>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</si>
  <si>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</si>
  <si>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</si>
  <si>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</si>
  <si>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</si>
  <si>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</si>
  <si>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</si>
  <si>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</si>
  <si>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</si>
  <si>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</si>
  <si>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</si>
  <si>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</si>
  <si>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</si>
  <si>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</si>
  <si>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</si>
  <si>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</si>
  <si>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</si>
  <si>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</si>
  <si>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</si>
  <si>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</si>
  <si>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</si>
  <si>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</si>
  <si>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</si>
  <si>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</si>
  <si>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</si>
  <si>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</si>
  <si>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</si>
  <si>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</si>
  <si>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</si>
  <si>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</si>
  <si>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</si>
  <si>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</si>
  <si>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</si>
  <si>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</si>
  <si>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</si>
  <si>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</si>
  <si>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</si>
  <si>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</si>
  <si>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</si>
  <si>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</si>
  <si>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</si>
  <si>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</si>
  <si>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</si>
  <si>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</si>
  <si>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</si>
  <si>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</si>
  <si>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</si>
  <si>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</si>
  <si>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</si>
  <si>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</si>
  <si>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</si>
  <si>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</si>
  <si>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</si>
  <si>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</si>
  <si>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</si>
  <si>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</si>
  <si>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</si>
  <si>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</si>
  <si>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</si>
  <si>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</si>
  <si>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</si>
  <si>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</si>
  <si>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</si>
  <si>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</si>
  <si>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</si>
  <si>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</si>
  <si>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</si>
  <si>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</si>
  <si>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</si>
  <si>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</si>
  <si>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</si>
  <si>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</si>
  <si>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</si>
  <si>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</si>
  <si>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</si>
  <si>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</si>
  <si>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</si>
  <si>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</si>
  <si>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</si>
  <si>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</si>
  <si>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</si>
  <si>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</si>
  <si>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</si>
  <si>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</si>
  <si>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</si>
  <si>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</si>
  <si>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</si>
  <si>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</si>
  <si>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</si>
  <si>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</si>
  <si>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</si>
  <si>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</si>
  <si>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</si>
  <si>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</si>
  <si>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</si>
  <si>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</si>
  <si>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</si>
  <si>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</si>
  <si>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</si>
  <si>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</si>
  <si>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</si>
  <si>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</si>
  <si>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</si>
  <si>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</si>
  <si>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</si>
  <si>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</si>
  <si>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</si>
  <si>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</si>
  <si>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</si>
  <si>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</si>
  <si>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</si>
  <si>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</si>
  <si>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</si>
  <si>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</si>
  <si>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</si>
  <si>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</si>
  <si>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</si>
  <si>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</si>
  <si>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</si>
  <si>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</si>
  <si>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</si>
  <si>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</si>
  <si>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</si>
  <si>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</si>
  <si>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</si>
  <si>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</si>
  <si>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</si>
  <si>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</si>
  <si>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</si>
  <si>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</si>
  <si>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</si>
  <si>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</si>
  <si>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</si>
  <si>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</si>
  <si>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</si>
  <si>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</si>
  <si>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</si>
  <si>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</si>
  <si>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</si>
  <si>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</si>
  <si>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</si>
  <si>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</si>
  <si>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</si>
  <si>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</si>
  <si>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</si>
  <si>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</si>
  <si>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</si>
  <si>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</si>
  <si>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</si>
  <si>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</si>
  <si>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</si>
  <si>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</si>
  <si>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</si>
  <si>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</si>
  <si>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</si>
  <si>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</si>
  <si>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</si>
  <si>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</si>
  <si>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</si>
  <si>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</si>
  <si>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</si>
  <si>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</si>
  <si>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</si>
  <si>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</si>
  <si>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</si>
  <si>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</si>
  <si>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</si>
  <si>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</si>
  <si>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</si>
  <si>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</si>
  <si>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</si>
  <si>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</si>
  <si>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</si>
  <si>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</si>
  <si>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</si>
  <si>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</si>
  <si>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</si>
  <si>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</si>
  <si>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</si>
  <si>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</si>
  <si>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</si>
  <si>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</si>
  <si>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</si>
  <si>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</si>
  <si>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</si>
  <si>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</si>
  <si>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</si>
  <si>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</si>
  <si>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</si>
  <si>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</si>
  <si>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</si>
  <si>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</si>
  <si>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</si>
  <si>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</si>
  <si>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</si>
  <si>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</si>
  <si>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</si>
  <si>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</si>
  <si>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</si>
  <si>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</si>
  <si>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</si>
  <si>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</si>
  <si>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</si>
  <si>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</si>
  <si>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</si>
  <si>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</si>
  <si>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</si>
  <si>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</si>
  <si>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</si>
  <si>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</si>
  <si>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</si>
  <si>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</si>
  <si>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</si>
  <si>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</si>
  <si>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</si>
  <si>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</si>
  <si>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</si>
  <si>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</si>
  <si>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</si>
  <si>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</si>
  <si>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</si>
  <si>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</si>
  <si>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</si>
  <si>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</si>
  <si>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</si>
  <si>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</si>
  <si>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</si>
  <si>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</si>
  <si>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</si>
  <si>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</si>
  <si>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</si>
  <si>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</si>
  <si>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</si>
  <si>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</si>
  <si>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</si>
  <si>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</si>
  <si>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</si>
  <si>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</si>
  <si>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</si>
  <si>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</si>
  <si>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</si>
  <si>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</si>
  <si>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</si>
  <si>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</si>
  <si>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</si>
  <si>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</si>
  <si>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</si>
  <si>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</si>
  <si>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</si>
  <si>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</si>
  <si>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</si>
  <si>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</si>
  <si>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</si>
  <si>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</si>
  <si>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</si>
  <si>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</si>
  <si>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</si>
  <si>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</si>
  <si>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</si>
  <si>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</si>
  <si>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</si>
  <si>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</si>
  <si>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</si>
  <si>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</si>
  <si>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</si>
  <si>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</si>
  <si>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</si>
  <si>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</si>
  <si>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</si>
  <si>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</si>
  <si>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</si>
  <si>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</si>
  <si>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</si>
  <si>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</si>
  <si>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</si>
  <si>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</si>
  <si>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</si>
  <si>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</si>
  <si>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</si>
  <si>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</si>
  <si>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</si>
  <si>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</si>
  <si>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</si>
  <si>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</si>
  <si>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</si>
  <si>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</si>
  <si>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</si>
  <si>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</si>
  <si>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</si>
  <si>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</si>
  <si>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</si>
  <si>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</si>
  <si>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</si>
  <si>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</si>
  <si>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</si>
  <si>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</si>
  <si>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</si>
  <si>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</si>
  <si>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</si>
  <si>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</si>
  <si>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</si>
  <si>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</si>
  <si>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</si>
  <si>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</si>
  <si>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</si>
  <si>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</si>
  <si>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</si>
  <si>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</si>
  <si>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</si>
  <si>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</si>
  <si>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</si>
  <si>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</si>
  <si>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</si>
  <si>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</si>
  <si>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</si>
  <si>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</si>
  <si>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</si>
  <si>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</si>
  <si>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</si>
  <si>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</si>
  <si>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</si>
  <si>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</si>
  <si>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</si>
  <si>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</si>
  <si>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</si>
  <si>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</si>
  <si>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</si>
  <si>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</si>
  <si>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</si>
  <si>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</si>
  <si>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</si>
  <si>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</si>
  <si>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</si>
  <si>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</si>
  <si>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</si>
  <si>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</si>
  <si>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</si>
  <si>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</si>
  <si>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</si>
  <si>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</si>
  <si>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</si>
  <si>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</si>
  <si>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</si>
  <si>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</si>
  <si>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</si>
  <si>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</si>
  <si>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</si>
  <si>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</si>
  <si>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</si>
  <si>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</si>
  <si>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</si>
  <si>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</si>
  <si>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</si>
  <si>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</si>
  <si>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</si>
  <si>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</si>
  <si>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</si>
  <si>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</si>
  <si>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</si>
  <si>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</si>
  <si>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</si>
  <si>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</si>
  <si>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</si>
  <si>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</si>
  <si>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</si>
  <si>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</si>
  <si>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</si>
  <si>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</si>
  <si>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</si>
  <si>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</si>
  <si>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</si>
  <si>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</si>
  <si>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</si>
  <si>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</si>
  <si>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</si>
  <si>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</si>
  <si>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</si>
  <si>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</si>
  <si>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</si>
  <si>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</si>
  <si>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</si>
  <si>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</si>
  <si>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</si>
  <si>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</si>
  <si>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</si>
  <si>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</si>
  <si>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</si>
  <si>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</si>
  <si>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</si>
  <si>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</si>
  <si>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</si>
  <si>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</si>
  <si>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</si>
  <si>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</si>
  <si>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</si>
  <si>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</si>
  <si>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</si>
  <si>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</si>
  <si>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</si>
  <si>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</si>
  <si>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</si>
  <si>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</si>
  <si>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</si>
  <si>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</si>
  <si>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</si>
  <si>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</si>
  <si>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</si>
  <si>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</si>
  <si>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</si>
  <si>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</si>
  <si>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</si>
  <si>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</si>
  <si>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</si>
  <si>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</si>
  <si>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</si>
  <si>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</si>
  <si>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</si>
  <si>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</si>
  <si>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</si>
  <si>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</si>
  <si>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</si>
  <si>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</si>
  <si>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</si>
  <si>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</si>
  <si>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</si>
  <si>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</si>
  <si>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</si>
  <si>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</si>
  <si>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</si>
  <si>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</si>
  <si>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</si>
  <si>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</si>
  <si>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</si>
  <si>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</si>
  <si>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</si>
  <si>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</si>
  <si>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</si>
  <si>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</si>
  <si>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</si>
  <si>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</si>
  <si>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</si>
  <si>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</si>
  <si>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</si>
  <si>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</si>
  <si>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</si>
  <si>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</si>
  <si>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</si>
  <si>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</si>
  <si>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</si>
  <si>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</si>
  <si>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</si>
  <si>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</si>
  <si>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</si>
  <si>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</si>
  <si>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</si>
  <si>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</si>
  <si>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</si>
  <si>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</si>
  <si>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</si>
  <si>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</si>
  <si>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</si>
  <si>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</si>
  <si>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</si>
  <si>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</si>
  <si>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</si>
  <si>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</si>
  <si>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</si>
  <si>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</si>
  <si>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</si>
  <si>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</si>
  <si>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</si>
  <si>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</si>
  <si>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</si>
  <si>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</si>
  <si>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</si>
  <si>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</si>
  <si>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</si>
  <si>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</si>
  <si>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</si>
  <si>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</si>
  <si>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</si>
  <si>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</si>
  <si>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</si>
  <si>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</si>
  <si>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</si>
  <si>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</si>
  <si>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</si>
  <si>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</si>
  <si>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</si>
  <si>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</si>
  <si>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</si>
  <si>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</si>
  <si>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</si>
  <si>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</si>
  <si>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</si>
  <si>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</si>
  <si>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</si>
  <si>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</si>
  <si>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</si>
  <si>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</si>
  <si>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</si>
  <si>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</si>
  <si>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</si>
  <si>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</si>
  <si>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</si>
  <si>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</si>
  <si>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</si>
  <si>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</si>
  <si>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</si>
  <si>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</si>
  <si>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</si>
  <si>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</si>
  <si>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</si>
  <si>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</si>
  <si>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</si>
  <si>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</si>
  <si>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</si>
  <si>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</si>
  <si>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</si>
  <si>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</si>
  <si>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</si>
  <si>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</si>
  <si>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</si>
  <si>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</si>
  <si>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</si>
  <si>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</si>
  <si>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</si>
  <si>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</si>
  <si>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</si>
  <si>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</si>
  <si>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</si>
  <si>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</si>
  <si>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</si>
  <si>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</si>
  <si>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</si>
  <si>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</si>
  <si>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</si>
  <si>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</si>
  <si>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</si>
  <si>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</si>
  <si>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</si>
  <si>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</si>
  <si>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</si>
  <si>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</si>
  <si>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</si>
  <si>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</si>
  <si>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</si>
  <si>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</si>
  <si>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</si>
  <si>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</si>
  <si>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</si>
  <si>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</si>
  <si>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</si>
  <si>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</si>
  <si>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</si>
  <si>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</si>
  <si>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</si>
  <si>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</si>
  <si>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</si>
  <si>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</si>
  <si>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</si>
  <si>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</si>
  <si>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</si>
  <si>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</si>
  <si>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</si>
  <si>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</si>
  <si>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</si>
  <si>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</si>
  <si>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</si>
  <si>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</si>
  <si>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</si>
  <si>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</si>
  <si>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</si>
  <si>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</si>
  <si>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</si>
  <si>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</si>
  <si>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</si>
  <si>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</si>
  <si>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</si>
  <si>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</si>
  <si>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</si>
  <si>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</si>
  <si>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</si>
  <si>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</si>
  <si>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</si>
  <si>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</si>
  <si>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</si>
  <si>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</si>
  <si>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</si>
  <si>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</si>
  <si>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</si>
  <si>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</si>
  <si>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</si>
  <si>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</si>
  <si>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</si>
  <si>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</si>
  <si>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</si>
  <si>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</si>
  <si>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</si>
  <si>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</si>
  <si>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</si>
  <si>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</si>
  <si>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</si>
  <si>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</si>
  <si>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</si>
  <si>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</si>
  <si>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</si>
  <si>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</si>
  <si>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</si>
  <si>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</si>
  <si>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</si>
  <si>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</si>
  <si>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</si>
  <si>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</si>
  <si>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</si>
  <si>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</si>
  <si>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</si>
  <si>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</si>
  <si>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</si>
  <si>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</si>
  <si>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</si>
  <si>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</si>
  <si>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</si>
  <si>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</si>
  <si>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</si>
  <si>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</si>
  <si>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</si>
  <si>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</si>
  <si>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</si>
  <si>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</si>
  <si>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</si>
  <si>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</si>
  <si>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</si>
  <si>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</si>
  <si>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</si>
  <si>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</si>
  <si>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</si>
  <si>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</si>
  <si>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</si>
  <si>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</si>
  <si>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</si>
  <si>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</si>
  <si>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</si>
  <si>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</si>
  <si>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</si>
  <si>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</si>
  <si>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</si>
  <si>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</si>
  <si>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</si>
  <si>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</si>
  <si>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</si>
  <si>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</si>
  <si>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</si>
  <si>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</si>
  <si>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</si>
  <si>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</si>
  <si>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</si>
  <si>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</si>
  <si>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</si>
  <si>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</si>
  <si>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</si>
  <si>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</si>
  <si>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</si>
  <si>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</si>
  <si>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</si>
  <si>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</si>
  <si>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</si>
  <si>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</si>
  <si>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</si>
  <si>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</si>
  <si>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</si>
  <si>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</si>
  <si>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</si>
  <si>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</si>
  <si>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</si>
  <si>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</si>
  <si>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</si>
  <si>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</si>
  <si>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</si>
  <si>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</si>
  <si>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</si>
  <si>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</si>
  <si>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</si>
  <si>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</si>
  <si>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</si>
  <si>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</si>
  <si>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</si>
  <si>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</si>
  <si>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</si>
  <si>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</si>
  <si>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</si>
  <si>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</si>
  <si>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</si>
  <si>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</si>
  <si>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</si>
  <si>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</si>
  <si>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</si>
  <si>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</si>
  <si>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</si>
  <si>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</si>
  <si>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</si>
  <si>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</si>
  <si>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</si>
  <si>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</si>
  <si>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</si>
  <si>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</si>
  <si>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</si>
  <si>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</si>
  <si>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</si>
  <si>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</si>
  <si>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</si>
  <si>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</si>
  <si>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</si>
  <si>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</si>
  <si>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</si>
  <si>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</si>
  <si>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</si>
  <si>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</si>
  <si>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</si>
  <si>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</si>
  <si>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</si>
  <si>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</si>
  <si>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</si>
  <si>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</si>
  <si>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</si>
  <si>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</si>
  <si>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</si>
  <si>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</si>
  <si>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</si>
  <si>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</si>
  <si>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</si>
  <si>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</si>
  <si>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</si>
  <si>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</si>
  <si>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</si>
  <si>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</si>
  <si>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</si>
  <si>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</si>
  <si>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</si>
  <si>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</si>
  <si>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</si>
  <si>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</si>
  <si>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</si>
  <si>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</si>
  <si>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</si>
  <si>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</si>
  <si>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</si>
  <si>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</si>
  <si>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</si>
  <si>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</si>
  <si>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</si>
  <si>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</si>
  <si>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</si>
  <si>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</si>
  <si>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</si>
  <si>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</si>
  <si>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</si>
  <si>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</si>
  <si>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</si>
  <si>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</si>
  <si>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</si>
  <si>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</si>
  <si>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</si>
  <si>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</si>
  <si>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</si>
  <si>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</si>
  <si>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</si>
  <si>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</si>
  <si>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</si>
  <si>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</si>
  <si>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</si>
  <si>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</si>
  <si>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</si>
  <si>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</si>
  <si>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</si>
  <si>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</si>
  <si>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</si>
  <si>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</si>
  <si>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</si>
  <si>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</si>
  <si>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</si>
  <si>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</si>
  <si>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</si>
  <si>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</si>
  <si>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</si>
  <si>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</si>
  <si>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</si>
  <si>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</si>
  <si>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</si>
  <si>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</si>
  <si>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</si>
  <si>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</si>
  <si>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</si>
  <si>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</si>
  <si>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</si>
  <si>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</si>
  <si>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</si>
  <si>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</si>
  <si>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</si>
  <si>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</si>
  <si>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</si>
  <si>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</si>
  <si>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</si>
  <si>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</si>
  <si>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</si>
  <si>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</si>
  <si>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</si>
  <si>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</si>
  <si>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</si>
  <si>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</si>
  <si>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</si>
  <si>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</si>
  <si>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</si>
  <si>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</si>
  <si>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</si>
  <si>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</si>
  <si>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</si>
  <si>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</si>
  <si>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</si>
  <si>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</si>
  <si>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</si>
  <si>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</si>
  <si>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</si>
  <si>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</si>
  <si>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</si>
  <si>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</si>
  <si>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</si>
  <si>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</si>
  <si>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</si>
  <si>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</si>
  <si>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</si>
  <si>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</si>
  <si>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</si>
  <si>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</si>
  <si>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</si>
  <si>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</si>
  <si>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</si>
  <si>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</si>
  <si>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</si>
  <si>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</si>
  <si>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</si>
  <si>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</si>
  <si>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</si>
  <si>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</si>
  <si>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</si>
  <si>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</si>
  <si>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</si>
  <si>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</si>
  <si>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</si>
  <si>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</si>
  <si>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</si>
  <si>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</si>
  <si>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</si>
  <si>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</si>
  <si>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</si>
  <si>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</si>
  <si>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</si>
  <si>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</si>
  <si>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</si>
  <si>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</si>
  <si>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</si>
  <si>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</si>
  <si>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</si>
  <si>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</si>
  <si>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</si>
  <si>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</si>
  <si>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</si>
  <si>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</si>
  <si>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</si>
  <si>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</si>
  <si>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</si>
  <si>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</si>
  <si>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</si>
  <si>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</si>
  <si>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</si>
  <si>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</si>
  <si>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</si>
  <si>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</si>
  <si>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</si>
  <si>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</si>
  <si>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</si>
  <si>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</si>
  <si>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</si>
  <si>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</si>
  <si>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</si>
  <si>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</si>
  <si>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</si>
  <si>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</si>
  <si>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</si>
  <si>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</si>
  <si>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</si>
  <si>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</si>
  <si>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</si>
  <si>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</si>
  <si>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</si>
  <si>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</si>
  <si>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</si>
  <si>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</si>
  <si>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</si>
  <si>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</si>
  <si>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</si>
  <si>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</si>
  <si>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</si>
  <si>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</si>
  <si>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</si>
  <si>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</si>
  <si>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</si>
  <si>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</si>
  <si>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</si>
  <si>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</si>
  <si>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</si>
  <si>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</si>
  <si>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</si>
  <si>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</si>
  <si>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</si>
  <si>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</si>
  <si>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</si>
  <si>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</si>
  <si>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</si>
  <si>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</si>
  <si>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</si>
  <si>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</si>
  <si>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</si>
  <si>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</si>
  <si>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</si>
  <si>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</si>
  <si>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</si>
  <si>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</si>
  <si>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</si>
  <si>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</si>
  <si>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</si>
  <si>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</si>
  <si>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</si>
  <si>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</si>
  <si>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</si>
  <si>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</si>
  <si>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</si>
  <si>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</si>
  <si>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</si>
  <si>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</si>
  <si>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</si>
  <si>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</si>
  <si>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</si>
  <si>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</si>
  <si>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</si>
  <si>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</si>
  <si>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</si>
  <si>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</si>
  <si>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</si>
  <si>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</si>
  <si>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</si>
  <si>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</si>
  <si>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</si>
  <si>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</si>
  <si>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</si>
  <si>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</si>
  <si>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</si>
  <si>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</si>
  <si>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</si>
  <si>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</si>
  <si>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</si>
  <si>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</si>
  <si>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</si>
  <si>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</si>
  <si>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</si>
  <si>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</si>
  <si>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</si>
  <si>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</si>
  <si>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</si>
  <si>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</si>
  <si>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</si>
  <si>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</si>
  <si>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</si>
  <si>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</si>
  <si>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</si>
  <si>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</si>
  <si>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</si>
  <si>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</si>
  <si>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</si>
  <si>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</si>
  <si>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</si>
  <si>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</si>
  <si>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</si>
  <si>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</si>
  <si>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</si>
  <si>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</si>
  <si>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</si>
  <si>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</si>
  <si>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</si>
  <si>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</si>
  <si>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</si>
  <si>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</si>
  <si>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</si>
  <si>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</si>
  <si>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</si>
  <si>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</si>
  <si>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</si>
  <si>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</si>
  <si>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</si>
  <si>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</si>
  <si>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</si>
  <si>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</si>
  <si>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</si>
  <si>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</si>
  <si>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</si>
  <si>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</si>
  <si>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</si>
  <si>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</si>
  <si>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</si>
  <si>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</si>
  <si>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</si>
  <si>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</si>
  <si>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</si>
  <si>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</si>
  <si>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</si>
  <si>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</si>
  <si>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</si>
  <si>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</si>
  <si>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</si>
  <si>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</si>
  <si>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</si>
  <si>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</si>
  <si>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</si>
  <si>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</si>
  <si>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</si>
  <si>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</si>
  <si>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</si>
  <si>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</si>
  <si>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</si>
  <si>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</si>
  <si>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</si>
  <si>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</si>
  <si>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</si>
  <si>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</si>
  <si>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</si>
  <si>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</si>
  <si>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</si>
  <si>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</si>
  <si>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</si>
  <si>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</si>
  <si>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</si>
  <si>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</si>
  <si>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</si>
  <si>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</si>
  <si>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</si>
  <si>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</si>
  <si>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</si>
  <si>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</si>
  <si>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</si>
  <si>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</si>
  <si>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</si>
  <si>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</si>
  <si>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</si>
  <si>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</si>
  <si>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</si>
  <si>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</si>
  <si>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</si>
  <si>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</si>
  <si>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</si>
  <si>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</si>
  <si>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</si>
  <si>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</si>
  <si>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</si>
  <si>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</si>
  <si>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</si>
  <si>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</si>
  <si>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</si>
  <si>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</si>
  <si>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</si>
  <si>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</si>
  <si>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</si>
  <si>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</si>
  <si>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</si>
  <si>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</si>
  <si>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</si>
  <si>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</si>
  <si>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</si>
  <si>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</si>
  <si>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</si>
  <si>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</si>
  <si>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</si>
  <si>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</si>
  <si>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</si>
  <si>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</si>
  <si>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</si>
  <si>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</si>
  <si>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</si>
  <si>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</si>
  <si>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</si>
  <si>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</si>
  <si>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</si>
  <si>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</si>
  <si>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</si>
  <si>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</si>
  <si>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</si>
  <si>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</si>
  <si>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</si>
  <si>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</si>
  <si>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</si>
  <si>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</si>
  <si>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</si>
  <si>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</si>
  <si>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</si>
  <si>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</si>
  <si>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</si>
  <si>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</si>
  <si>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</si>
  <si>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</si>
  <si>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</si>
  <si>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</si>
  <si>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</si>
  <si>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</si>
  <si>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</si>
  <si>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</si>
  <si>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</si>
  <si>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</si>
  <si>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</si>
  <si>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</si>
  <si>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</si>
  <si>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</si>
  <si>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</si>
  <si>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</si>
  <si>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</si>
  <si>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</si>
  <si>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</si>
  <si>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</si>
  <si>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</si>
  <si>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</si>
  <si>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</si>
  <si>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</si>
  <si>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</si>
  <si>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</si>
  <si>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</si>
  <si>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</si>
  <si>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</si>
  <si>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</si>
  <si>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</si>
  <si>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</si>
  <si>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</si>
  <si>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</si>
  <si>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</si>
  <si>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</si>
  <si>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</si>
  <si>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</si>
  <si>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</si>
  <si>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</si>
  <si>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</si>
  <si>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</si>
  <si>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</si>
  <si>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</si>
  <si>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</si>
  <si>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</si>
  <si>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</si>
  <si>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</si>
  <si>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</si>
  <si>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</si>
  <si>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</si>
  <si>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</si>
  <si>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</si>
  <si>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</si>
  <si>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</si>
  <si>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</si>
  <si>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</si>
  <si>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</si>
  <si>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</si>
  <si>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</si>
  <si>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</si>
  <si>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</si>
  <si>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</si>
  <si>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</si>
  <si>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</si>
  <si>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</si>
  <si>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</si>
  <si>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</si>
  <si>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</si>
  <si>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</si>
  <si>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</si>
  <si>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</si>
  <si>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</si>
  <si>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</si>
  <si>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</si>
  <si>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</si>
  <si>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</si>
  <si>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</si>
  <si>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</si>
  <si>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</si>
  <si>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</si>
  <si>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</si>
  <si>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</si>
  <si>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</si>
  <si>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</si>
  <si>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</si>
  <si>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</si>
  <si>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</si>
  <si>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</si>
  <si>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</si>
  <si>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</si>
  <si>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</si>
  <si>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</si>
  <si>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</si>
  <si>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</si>
  <si>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</si>
  <si>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</si>
  <si>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</si>
  <si>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</si>
  <si>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</si>
  <si>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</si>
  <si>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</si>
  <si>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</si>
  <si>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</si>
  <si>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</si>
  <si>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</si>
  <si>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</si>
  <si>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</si>
  <si>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</si>
  <si>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</si>
  <si>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</si>
  <si>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</si>
  <si>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</si>
  <si>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</si>
  <si>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</si>
  <si>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</si>
  <si>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</si>
  <si>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</si>
  <si>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</si>
  <si>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</si>
  <si>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</si>
  <si>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</si>
  <si>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</si>
  <si>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</si>
  <si>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</si>
  <si>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</si>
  <si>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</si>
  <si>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</si>
  <si>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</si>
  <si>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</si>
  <si>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</si>
  <si>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</si>
  <si>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</si>
  <si>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</si>
  <si>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</si>
  <si>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</si>
  <si>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</si>
  <si>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</si>
  <si>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</si>
  <si>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</si>
  <si>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</si>
  <si>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</si>
  <si>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</si>
  <si>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</si>
  <si>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</si>
  <si>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</si>
  <si>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</si>
  <si>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</si>
  <si>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</si>
  <si>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</si>
  <si>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</si>
  <si>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</si>
  <si>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</si>
  <si>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</si>
  <si>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</si>
  <si>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</si>
  <si>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</si>
  <si>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</si>
  <si>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</si>
  <si>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</si>
  <si>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</si>
  <si>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</si>
  <si>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</si>
  <si>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</si>
  <si>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</si>
  <si>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</si>
  <si>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</si>
  <si>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</si>
  <si>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</si>
  <si>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</si>
  <si>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</si>
  <si>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</si>
  <si>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</si>
  <si>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</si>
  <si>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</si>
  <si>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</si>
  <si>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</si>
  <si>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</si>
  <si>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</si>
  <si>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</si>
  <si>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</si>
  <si>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</si>
  <si>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</si>
  <si>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</si>
  <si>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</si>
  <si>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</si>
  <si>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</si>
  <si>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</si>
  <si>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</si>
  <si>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</si>
  <si>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</si>
  <si>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</si>
  <si>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</si>
  <si>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</si>
  <si>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</si>
  <si>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</si>
  <si>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</si>
  <si>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</si>
  <si>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</si>
  <si>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</si>
  <si>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</si>
  <si>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</si>
  <si>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</si>
  <si>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</si>
  <si>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</si>
  <si>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</si>
  <si>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</si>
  <si>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</si>
  <si>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</si>
  <si>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</si>
  <si>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</si>
  <si>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</si>
  <si>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</si>
  <si>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</si>
  <si>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</si>
  <si>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</si>
  <si>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</si>
  <si>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</si>
  <si>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</si>
  <si>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</si>
  <si>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</si>
  <si>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</si>
  <si>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</si>
  <si>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</si>
  <si>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</si>
  <si>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</si>
  <si>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</si>
  <si>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</si>
  <si>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</si>
  <si>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</si>
  <si>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</si>
  <si>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</si>
  <si>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</si>
  <si>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</si>
  <si>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</si>
  <si>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</si>
  <si>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</si>
  <si>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</si>
  <si>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</si>
  <si>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</si>
  <si>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</si>
  <si>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</si>
  <si>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</si>
  <si>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</si>
  <si>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</si>
  <si>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</si>
  <si>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</si>
  <si>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</si>
  <si>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</si>
  <si>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</si>
  <si>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</si>
  <si>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</si>
  <si>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</si>
  <si>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</si>
  <si>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</si>
  <si>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</si>
  <si>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</si>
  <si>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</si>
  <si>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</si>
  <si>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</si>
  <si>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</si>
  <si>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</si>
  <si>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</si>
  <si>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</si>
  <si>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</si>
  <si>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</si>
  <si>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</si>
  <si>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</si>
  <si>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</si>
  <si>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</si>
  <si>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</si>
  <si>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</si>
  <si>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</si>
  <si>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</si>
  <si>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</si>
  <si>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</si>
  <si>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</si>
  <si>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</si>
  <si>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</si>
  <si>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</si>
  <si>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</si>
  <si>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</si>
  <si>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</si>
  <si>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</si>
  <si>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</si>
  <si>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</si>
  <si>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</si>
  <si>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</si>
  <si>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</si>
  <si>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</si>
  <si>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</si>
  <si>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</si>
  <si>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</si>
  <si>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</si>
  <si>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</si>
  <si>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</si>
  <si>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</si>
  <si>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</si>
  <si>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</si>
  <si>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</si>
  <si>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</si>
  <si>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</si>
  <si>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</si>
  <si>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</si>
  <si>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</si>
  <si>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</si>
  <si>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</si>
  <si>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</si>
  <si>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</si>
  <si>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</si>
  <si>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</si>
  <si>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</si>
  <si>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</si>
  <si>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</si>
  <si>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</si>
  <si>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</si>
  <si>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</si>
  <si>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</si>
  <si>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</si>
  <si>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</si>
  <si>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</si>
  <si>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</si>
  <si>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</si>
  <si>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</si>
  <si>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</si>
  <si>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</si>
  <si>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</si>
  <si>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</si>
  <si>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</si>
  <si>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</si>
  <si>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</si>
  <si>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</si>
  <si>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</si>
  <si>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</si>
  <si>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</si>
  <si>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</si>
  <si>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</si>
  <si>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</si>
  <si>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</si>
  <si>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</si>
  <si>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</si>
  <si>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</si>
  <si>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</si>
  <si>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</si>
  <si>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</si>
  <si>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</si>
  <si>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</si>
  <si>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</si>
  <si>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</si>
  <si>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</si>
  <si>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</si>
  <si>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</si>
  <si>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</si>
  <si>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</si>
  <si>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</si>
  <si>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</si>
  <si>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</si>
  <si>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</si>
  <si>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</si>
  <si>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</si>
  <si>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</si>
  <si>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</si>
  <si>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</si>
  <si>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</si>
  <si>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</si>
  <si>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</si>
  <si>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</si>
  <si>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</si>
  <si>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</si>
  <si>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</si>
  <si>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</si>
  <si>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</si>
  <si>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</si>
  <si>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</si>
  <si>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</si>
  <si>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</si>
  <si>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</si>
  <si>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</si>
  <si>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</si>
  <si>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</si>
  <si>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</si>
  <si>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</si>
  <si>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</si>
  <si>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</si>
  <si>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</si>
  <si>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</si>
  <si>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</si>
  <si>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</si>
  <si>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</si>
  <si>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</si>
  <si>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</si>
  <si>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</si>
  <si>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</si>
  <si>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</si>
  <si>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</si>
  <si>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</si>
  <si>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</si>
  <si>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</si>
  <si>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</si>
  <si>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</si>
  <si>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</si>
  <si>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</si>
  <si>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</si>
  <si>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</si>
  <si>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</si>
  <si>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</si>
  <si>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</si>
  <si>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</si>
  <si>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</si>
  <si>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</si>
  <si>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</si>
  <si>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</si>
  <si>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</si>
  <si>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</si>
  <si>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</si>
  <si>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</si>
  <si>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</si>
  <si>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</si>
  <si>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</si>
  <si>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</si>
  <si>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</si>
  <si>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</si>
  <si>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</si>
  <si>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</si>
  <si>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</si>
  <si>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</si>
  <si>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</si>
  <si>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</si>
  <si>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</si>
  <si>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</si>
  <si>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</si>
  <si>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</si>
  <si>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</si>
  <si>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</si>
  <si>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</si>
  <si>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</si>
  <si>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</si>
  <si>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</si>
  <si>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</si>
  <si>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</si>
  <si>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</si>
  <si>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</si>
  <si>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</si>
  <si>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</si>
  <si>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</si>
  <si>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</si>
  <si>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</si>
  <si>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</si>
  <si>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</si>
  <si>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</si>
  <si>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</si>
  <si>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</si>
  <si>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</si>
  <si>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</si>
  <si>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</si>
  <si>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</si>
  <si>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</si>
  <si>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</si>
  <si>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</si>
  <si>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</si>
  <si>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</si>
  <si>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</si>
  <si>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</si>
  <si>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</si>
  <si>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</si>
  <si>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</si>
  <si>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</si>
  <si>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</si>
  <si>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</si>
  <si>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</si>
  <si>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</si>
  <si>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</si>
  <si>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</si>
  <si>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</si>
  <si>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</si>
  <si>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</si>
  <si>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</si>
  <si>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</si>
  <si>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</si>
  <si>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</si>
  <si>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</si>
  <si>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</si>
  <si>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</si>
  <si>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</si>
  <si>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</si>
  <si>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</si>
  <si>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</si>
  <si>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</si>
  <si>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</si>
  <si>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</si>
  <si>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</si>
  <si>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</si>
  <si>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</si>
  <si>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</si>
  <si>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</si>
  <si>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</si>
  <si>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</si>
  <si>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</si>
  <si>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</si>
  <si>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</si>
  <si>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</si>
  <si>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</si>
  <si>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</si>
  <si>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</si>
  <si>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</si>
  <si>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</si>
  <si>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</si>
  <si>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</si>
  <si>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</si>
  <si>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</si>
  <si>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</si>
  <si>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</si>
  <si>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</si>
  <si>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</si>
  <si>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</si>
  <si>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</si>
  <si>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</si>
  <si>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</si>
  <si>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</si>
  <si>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</si>
  <si>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</si>
  <si>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</si>
  <si>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</si>
  <si>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</si>
  <si>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</si>
  <si>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</si>
  <si>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</si>
  <si>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</si>
  <si>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</si>
  <si>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</si>
  <si>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</si>
  <si>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</si>
  <si>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</si>
  <si>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</si>
  <si>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</si>
  <si>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</si>
  <si>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</si>
  <si>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</si>
  <si>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</si>
  <si>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</si>
  <si>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</si>
  <si>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</si>
  <si>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</si>
  <si>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</si>
  <si>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</si>
  <si>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</si>
  <si>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</si>
  <si>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</si>
  <si>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</si>
  <si>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</si>
  <si>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</si>
  <si>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</si>
  <si>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</si>
  <si>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</si>
  <si>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</si>
  <si>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</si>
  <si>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</si>
  <si>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</si>
  <si>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</si>
  <si>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</si>
  <si>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</si>
  <si>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</si>
  <si>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</si>
  <si>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</si>
  <si>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</si>
  <si>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</si>
  <si>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</si>
  <si>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</si>
  <si>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</si>
  <si>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</si>
  <si>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</si>
  <si>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</si>
  <si>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</si>
  <si>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</si>
  <si>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</si>
  <si>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</si>
  <si>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</si>
  <si>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</si>
  <si>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</si>
  <si>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</si>
  <si>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</si>
  <si>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</si>
  <si>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</si>
  <si>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</si>
  <si>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</si>
  <si>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</si>
  <si>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</si>
  <si>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</si>
  <si>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</si>
  <si>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</si>
  <si>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</si>
  <si>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</si>
  <si>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</si>
  <si>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</si>
  <si>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</si>
  <si>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</si>
  <si>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</si>
  <si>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</si>
  <si>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</si>
  <si>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</si>
  <si>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</si>
  <si>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</si>
  <si>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</si>
  <si>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</si>
  <si>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</si>
  <si>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</si>
  <si>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</si>
  <si>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</si>
  <si>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</si>
  <si>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</si>
  <si>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</si>
  <si>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</si>
  <si>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</si>
  <si>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</si>
  <si>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</si>
  <si>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</si>
  <si>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</si>
  <si>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</si>
  <si>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</si>
  <si>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</si>
  <si>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</si>
  <si>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</si>
  <si>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</si>
  <si>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</si>
  <si>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</si>
  <si>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</si>
  <si>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</si>
  <si>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</si>
  <si>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</si>
  <si>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</si>
  <si>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</si>
  <si>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</si>
  <si>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</si>
  <si>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</si>
  <si>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</si>
  <si>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</si>
  <si>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</si>
  <si>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</si>
  <si>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</si>
  <si>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</si>
  <si>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</si>
  <si>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</si>
  <si>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</si>
  <si>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</si>
  <si>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</si>
  <si>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</si>
  <si>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</si>
  <si>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</si>
  <si>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</si>
  <si>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</si>
  <si>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</si>
  <si>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</si>
  <si>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</si>
  <si>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</si>
  <si>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</si>
  <si>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</si>
  <si>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</si>
  <si>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</si>
  <si>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</si>
  <si>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</si>
  <si>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</si>
  <si>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</si>
  <si>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</si>
  <si>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</si>
  <si>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</si>
  <si>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</si>
  <si>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</si>
  <si>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</si>
  <si>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</si>
  <si>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</si>
  <si>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</si>
  <si>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</si>
  <si>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</si>
  <si>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</si>
  <si>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</si>
  <si>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</si>
  <si>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</si>
  <si>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</si>
  <si>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</si>
  <si>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</si>
  <si>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</si>
  <si>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</si>
  <si>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</si>
  <si>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</si>
  <si>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</si>
  <si>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</si>
  <si>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</si>
  <si>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</si>
  <si>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</si>
  <si>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</si>
  <si>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</si>
  <si>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</si>
  <si>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</si>
  <si>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</si>
  <si>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</si>
  <si>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</si>
  <si>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</si>
  <si>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</si>
  <si>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</si>
  <si>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</si>
  <si>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</si>
  <si>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</si>
  <si>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</si>
  <si>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</si>
  <si>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</si>
  <si>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</si>
  <si>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</si>
  <si>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</si>
  <si>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</si>
  <si>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</si>
  <si>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</si>
  <si>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</si>
  <si>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</si>
  <si>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</si>
  <si>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</si>
  <si>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</si>
  <si>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</si>
  <si>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</si>
  <si>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</si>
  <si>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</si>
  <si>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</si>
  <si>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</si>
  <si>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</si>
  <si>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</si>
  <si>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</si>
  <si>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</si>
  <si>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</si>
  <si>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</si>
  <si>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</si>
  <si>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</si>
  <si>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</si>
  <si>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</si>
  <si>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</si>
  <si>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</si>
  <si>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</si>
  <si>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</si>
  <si>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</si>
  <si>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</si>
  <si>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</si>
  <si>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</si>
  <si>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</si>
  <si>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</si>
  <si>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</si>
  <si>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</si>
  <si>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</si>
  <si>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</si>
  <si>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</si>
  <si>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</si>
  <si>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</si>
  <si>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</si>
  <si>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</si>
  <si>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</si>
  <si>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</si>
  <si>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</si>
  <si>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</si>
  <si>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</si>
  <si>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</si>
  <si>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</si>
  <si>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</si>
  <si>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</si>
  <si>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</si>
  <si>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</si>
  <si>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</si>
  <si>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</si>
  <si>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</si>
  <si>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</si>
  <si>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</si>
  <si>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</si>
  <si>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</si>
  <si>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</si>
  <si>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</si>
  <si>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</si>
  <si>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</si>
  <si>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</si>
  <si>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</si>
  <si>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</si>
  <si>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</si>
  <si>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</si>
  <si>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</si>
  <si>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</si>
  <si>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</si>
  <si>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</si>
  <si>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</si>
  <si>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</si>
  <si>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</si>
  <si>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</si>
  <si>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</si>
  <si>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</si>
  <si>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</si>
  <si>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</si>
  <si>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</si>
  <si>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</si>
  <si>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</si>
  <si>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</si>
  <si>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</si>
  <si>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</si>
  <si>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</si>
  <si>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</si>
  <si>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</si>
  <si>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</si>
  <si>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</si>
  <si>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</si>
  <si>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</si>
  <si>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</si>
  <si>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</si>
  <si>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</si>
  <si>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</si>
  <si>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</si>
  <si>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</si>
  <si>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</si>
  <si>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</si>
  <si>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</si>
  <si>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</si>
  <si>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</si>
  <si>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</si>
  <si>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</si>
  <si>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</si>
  <si>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</si>
  <si>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</si>
  <si>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</si>
  <si>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</si>
  <si>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</si>
  <si>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</si>
  <si>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</si>
  <si>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</si>
  <si>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</si>
  <si>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</si>
  <si>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</si>
  <si>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</si>
  <si>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</si>
  <si>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</si>
  <si>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</si>
  <si>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</si>
  <si>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</si>
  <si>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</si>
  <si>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</si>
  <si>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</si>
  <si>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</si>
  <si>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</si>
  <si>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</si>
  <si>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</si>
  <si>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</si>
  <si>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</si>
  <si>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</si>
  <si>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</si>
  <si>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</si>
  <si>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</si>
  <si>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</si>
  <si>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</si>
  <si>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</si>
  <si>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</si>
  <si>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</si>
  <si>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</si>
  <si>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</si>
  <si>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</si>
  <si>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</si>
  <si>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</si>
  <si>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</si>
  <si>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</si>
  <si>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</si>
  <si>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</si>
  <si>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</si>
  <si>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</si>
  <si>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</si>
  <si>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</si>
  <si>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</si>
  <si>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</si>
  <si>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</si>
  <si>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</si>
  <si>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</si>
  <si>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</si>
  <si>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</si>
  <si>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</si>
  <si>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</si>
  <si>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</si>
  <si>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</si>
  <si>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</si>
  <si>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</si>
  <si>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</si>
  <si>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</si>
  <si>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</si>
  <si>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</si>
  <si>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</si>
  <si>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</si>
  <si>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</si>
  <si>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</si>
  <si>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</si>
  <si>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</si>
  <si>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</si>
  <si>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</si>
  <si>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</si>
  <si>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</si>
  <si>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</si>
  <si>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</si>
  <si>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</si>
  <si>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</si>
  <si>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</si>
  <si>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</si>
  <si>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</si>
  <si>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</si>
  <si>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</si>
  <si>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</si>
  <si>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</si>
  <si>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</si>
  <si>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</si>
  <si>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</si>
  <si>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</si>
  <si>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</si>
  <si>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</si>
  <si>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</si>
  <si>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</si>
  <si>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</si>
  <si>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</si>
  <si>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</si>
  <si>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</si>
  <si>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</si>
  <si>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</si>
  <si>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</si>
  <si>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</si>
  <si>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</si>
  <si>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</si>
  <si>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</si>
  <si>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</si>
  <si>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</si>
  <si>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</si>
  <si>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</si>
  <si>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</si>
  <si>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</si>
  <si>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</si>
  <si>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</si>
  <si>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</si>
  <si>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</si>
  <si>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</si>
  <si>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</si>
  <si>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</si>
  <si>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</si>
  <si>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</si>
  <si>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</si>
  <si>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</si>
  <si>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</si>
  <si>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</si>
  <si>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</si>
  <si>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</si>
  <si>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</si>
  <si>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</si>
  <si>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</si>
  <si>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</si>
  <si>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</si>
  <si>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</si>
  <si>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</si>
  <si>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</si>
  <si>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</si>
  <si>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</si>
  <si>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</si>
  <si>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</si>
  <si>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</si>
  <si>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</si>
  <si>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</si>
  <si>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</si>
  <si>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</si>
  <si>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</si>
  <si>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</si>
  <si>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</si>
  <si>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</si>
  <si>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</si>
  <si>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</si>
  <si>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</si>
  <si>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</si>
  <si>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</si>
  <si>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</si>
  <si>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</si>
  <si>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</si>
  <si>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</si>
  <si>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</si>
  <si>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</si>
  <si>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</si>
  <si>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</si>
  <si>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</si>
  <si>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</si>
  <si>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</si>
  <si>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</si>
  <si>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</si>
  <si>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</si>
  <si>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</si>
  <si>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</si>
  <si>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</si>
  <si>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</si>
  <si>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</si>
  <si>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</si>
  <si>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</si>
  <si>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</si>
  <si>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</si>
  <si>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</si>
  <si>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</si>
  <si>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</si>
  <si>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</si>
  <si>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</si>
  <si>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</si>
  <si>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</si>
  <si>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</si>
  <si>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</si>
  <si>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</si>
  <si>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</si>
  <si>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</si>
  <si>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</si>
  <si>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</si>
  <si>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</si>
  <si>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</si>
  <si>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</si>
  <si>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</si>
  <si>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</si>
  <si>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</si>
  <si>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</si>
  <si>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</si>
  <si>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</si>
  <si>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</si>
  <si>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</si>
  <si>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</si>
  <si>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</si>
  <si>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</si>
  <si>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</si>
  <si>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</si>
  <si>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</si>
  <si>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</si>
  <si>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</si>
  <si>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</si>
  <si>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</si>
  <si>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</si>
  <si>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</si>
  <si>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</si>
  <si>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</si>
  <si>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</si>
  <si>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</si>
  <si>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</si>
  <si>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</si>
  <si>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</si>
  <si>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</si>
  <si>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</si>
  <si>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</si>
  <si>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</si>
  <si>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</si>
  <si>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</si>
  <si>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</si>
  <si>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</si>
  <si>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</si>
  <si>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</si>
  <si>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</si>
  <si>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</si>
  <si>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</si>
  <si>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</si>
  <si>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</si>
  <si>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</si>
  <si>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</si>
  <si>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</si>
  <si>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</si>
  <si>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</si>
  <si>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</si>
  <si>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</si>
  <si>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</si>
  <si>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</si>
  <si>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</si>
  <si>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</si>
  <si>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</si>
  <si>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</si>
  <si>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</si>
  <si>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</si>
  <si>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</si>
  <si>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</si>
  <si>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</si>
  <si>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</si>
  <si>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</si>
  <si>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</si>
  <si>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</si>
  <si>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</si>
  <si>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</si>
  <si>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</si>
  <si>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</si>
  <si>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</si>
  <si>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</si>
  <si>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</si>
  <si>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</si>
  <si>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</si>
  <si>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</si>
  <si>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</si>
  <si>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</si>
  <si>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</si>
  <si>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</si>
  <si>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</si>
  <si>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</si>
  <si>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</si>
  <si>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</si>
  <si>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</si>
  <si>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</si>
  <si>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</si>
  <si>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</si>
  <si>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</si>
  <si>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</si>
  <si>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</si>
  <si>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</si>
  <si>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</si>
  <si>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</si>
  <si>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</si>
  <si>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</si>
  <si>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</si>
  <si>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</si>
  <si>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</si>
  <si>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</si>
  <si>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</si>
  <si>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</si>
  <si>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</si>
  <si>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</si>
  <si>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</si>
  <si>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</si>
  <si>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</si>
  <si>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</si>
  <si>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</si>
  <si>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</si>
  <si>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</si>
  <si>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</si>
  <si>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</si>
  <si>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</si>
  <si>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</si>
  <si>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</si>
  <si>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</si>
  <si>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</si>
  <si>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</si>
  <si>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</si>
  <si>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</si>
  <si>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</si>
  <si>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</si>
  <si>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</si>
  <si>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</si>
  <si>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</si>
  <si>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</si>
  <si>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</si>
  <si>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</si>
  <si>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</si>
  <si>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</si>
  <si>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</si>
  <si>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</si>
  <si>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</si>
  <si>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</si>
  <si>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</si>
  <si>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</si>
  <si>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</si>
  <si>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</si>
  <si>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</si>
  <si>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</si>
  <si>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</si>
  <si>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</si>
  <si>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</si>
  <si>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</si>
  <si>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</si>
  <si>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</si>
  <si>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</si>
  <si>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</si>
  <si>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</si>
  <si>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</si>
  <si>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</si>
  <si>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</si>
  <si>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</si>
  <si>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</si>
  <si>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</si>
  <si>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</si>
  <si>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</si>
  <si>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</si>
  <si>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</si>
  <si>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</si>
  <si>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</si>
  <si>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</si>
  <si>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</si>
  <si>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</si>
  <si>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</si>
  <si>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</si>
  <si>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</si>
  <si>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</si>
  <si>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</si>
  <si>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</si>
  <si>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</si>
  <si>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</si>
  <si>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</si>
  <si>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</si>
  <si>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</si>
  <si>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</si>
  <si>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</si>
  <si>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</si>
  <si>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</si>
  <si>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</si>
  <si>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</si>
  <si>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</si>
  <si>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</si>
  <si>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</si>
  <si>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</si>
  <si>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</si>
  <si>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</si>
  <si>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</si>
  <si>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</si>
  <si>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</si>
  <si>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</si>
  <si>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</si>
  <si>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</si>
  <si>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</si>
  <si>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</si>
  <si>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</si>
  <si>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</si>
  <si>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</si>
  <si>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</si>
  <si>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</si>
  <si>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</si>
  <si>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</si>
  <si>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</si>
  <si>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</si>
  <si>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</si>
  <si>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</si>
  <si>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</si>
  <si>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</si>
  <si>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</si>
  <si>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</si>
  <si>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</si>
  <si>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</si>
  <si>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</si>
  <si>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</si>
  <si>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</si>
  <si>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</si>
  <si>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</si>
  <si>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</si>
  <si>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</si>
  <si>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</si>
  <si>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</si>
  <si>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</si>
  <si>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</si>
  <si>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</si>
  <si>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</si>
  <si>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</si>
  <si>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</si>
  <si>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</si>
  <si>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</si>
  <si>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</si>
  <si>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</si>
  <si>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</si>
  <si>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</si>
  <si>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</si>
  <si>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</si>
  <si>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</si>
  <si>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</si>
  <si>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</si>
  <si>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</si>
  <si>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</si>
  <si>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</si>
  <si>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</si>
  <si>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</si>
  <si>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</si>
  <si>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</si>
  <si>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</si>
  <si>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</si>
  <si>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</si>
  <si>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</si>
  <si>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</si>
  <si>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</si>
  <si>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</si>
  <si>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</si>
  <si>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</si>
  <si>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</si>
  <si>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</si>
  <si>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</si>
  <si>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</si>
  <si>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</si>
  <si>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</si>
  <si>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</si>
  <si>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</si>
  <si>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</si>
  <si>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</si>
  <si>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</si>
  <si>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</si>
  <si>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</si>
  <si>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</si>
  <si>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</si>
  <si>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</si>
  <si>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</si>
  <si>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</si>
  <si>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</si>
  <si>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</si>
  <si>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</si>
  <si>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</si>
  <si>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</si>
  <si>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</si>
  <si>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</si>
  <si>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</si>
  <si>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</si>
  <si>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</si>
  <si>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</si>
  <si>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</si>
  <si>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</si>
  <si>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</si>
  <si>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</si>
  <si>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</si>
  <si>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</si>
  <si>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</si>
  <si>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</si>
  <si>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</si>
  <si>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</si>
  <si>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</si>
  <si>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</si>
  <si>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</si>
  <si>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</si>
  <si>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</si>
  <si>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</si>
  <si>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</si>
  <si>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</si>
  <si>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</si>
  <si>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</si>
  <si>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</si>
  <si>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</si>
  <si>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</si>
  <si>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</si>
  <si>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</si>
  <si>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</si>
  <si>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</si>
  <si>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</si>
  <si>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</si>
  <si>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</si>
  <si>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</si>
  <si>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</si>
  <si>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</si>
  <si>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</si>
  <si>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</si>
  <si>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</si>
  <si>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</si>
  <si>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</si>
  <si>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</si>
  <si>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</si>
  <si>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</si>
  <si>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</si>
  <si>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</si>
  <si>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</si>
  <si>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</si>
  <si>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</si>
  <si>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</si>
  <si>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</si>
  <si>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</si>
  <si>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</si>
  <si>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</si>
  <si>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</si>
  <si>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</si>
  <si>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</si>
  <si>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</si>
  <si>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</si>
  <si>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</si>
  <si>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</si>
  <si>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</si>
  <si>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</si>
  <si>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</si>
  <si>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</si>
  <si>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</si>
  <si>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</si>
  <si>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</si>
  <si>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</si>
  <si>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</si>
  <si>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</si>
  <si>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</si>
  <si>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</si>
  <si>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</si>
  <si>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</si>
  <si>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</si>
  <si>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</si>
  <si>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</si>
  <si>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</si>
  <si>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</si>
  <si>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</si>
  <si>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</si>
  <si>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</si>
  <si>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</si>
  <si>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</si>
  <si>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</si>
  <si>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</si>
  <si>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</si>
  <si>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</si>
  <si>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</si>
  <si>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</si>
  <si>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</si>
  <si>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</si>
  <si>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</si>
  <si>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</si>
  <si>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</si>
  <si>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</si>
  <si>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</si>
  <si>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</si>
  <si>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</si>
  <si>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</si>
  <si>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</si>
  <si>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</si>
  <si>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</si>
  <si>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</si>
  <si>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</si>
  <si>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</si>
  <si>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</si>
  <si>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</si>
  <si>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</si>
  <si>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</si>
  <si>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</si>
  <si>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</si>
  <si>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</si>
  <si>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</si>
  <si>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</si>
  <si>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</si>
  <si>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</si>
  <si>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</si>
  <si>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</si>
  <si>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</si>
  <si>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</si>
  <si>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</si>
  <si>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</si>
  <si>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</si>
  <si>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</si>
  <si>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</si>
  <si>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</si>
  <si>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</si>
  <si>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</si>
  <si>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</si>
  <si>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</si>
  <si>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</si>
  <si>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</si>
  <si>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</si>
  <si>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</si>
  <si>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</si>
  <si>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</si>
  <si>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</si>
  <si>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</si>
  <si>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</si>
  <si>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</si>
  <si>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</si>
  <si>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</si>
  <si>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</si>
  <si>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</si>
  <si>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</si>
  <si>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</si>
  <si>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</si>
  <si>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</si>
  <si>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</si>
  <si>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</si>
  <si>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</si>
  <si>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</si>
  <si>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</si>
  <si>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</si>
  <si>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</si>
  <si>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</si>
  <si>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</si>
  <si>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</si>
  <si>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</si>
  <si>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</si>
  <si>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</si>
  <si>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</si>
  <si>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</si>
  <si>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</si>
  <si>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</si>
  <si>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</si>
  <si>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</si>
  <si>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</si>
  <si>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</si>
  <si>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</si>
  <si>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</si>
  <si>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</si>
  <si>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</si>
  <si>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</si>
  <si>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</si>
  <si>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</si>
  <si>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</si>
  <si>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</si>
  <si>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</si>
  <si>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</si>
  <si>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</si>
  <si>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</si>
  <si>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</si>
  <si>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</si>
  <si>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</si>
  <si>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</si>
  <si>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</si>
  <si>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</si>
  <si>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</si>
  <si>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</si>
  <si>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</si>
  <si>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</si>
  <si>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</si>
  <si>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</si>
  <si>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</si>
  <si>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</si>
  <si>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</si>
  <si>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</si>
  <si>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</si>
  <si>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</si>
  <si>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</si>
  <si>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</si>
  <si>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</si>
  <si>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</si>
  <si>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</si>
  <si>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</si>
  <si>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</si>
  <si>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</si>
  <si>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</si>
  <si>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</si>
  <si>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</si>
  <si>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</si>
  <si>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</si>
  <si>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</si>
  <si>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</si>
  <si>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</si>
  <si>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</si>
  <si>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</si>
  <si>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</si>
  <si>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</si>
  <si>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</si>
  <si>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</si>
  <si>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</si>
  <si>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</si>
  <si>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</si>
  <si>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</si>
  <si>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</si>
  <si>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</si>
  <si>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</si>
  <si>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</si>
  <si>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</si>
  <si>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</si>
  <si>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</si>
  <si>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</si>
  <si>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</si>
  <si>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</si>
  <si>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</si>
  <si>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</si>
  <si>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</si>
  <si>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</si>
  <si>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</si>
  <si>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</si>
  <si>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</si>
  <si>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</si>
  <si>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</si>
  <si>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</si>
  <si>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</si>
  <si>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</si>
  <si>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</si>
  <si>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</si>
  <si>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</si>
  <si>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</si>
  <si>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</si>
  <si>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</si>
  <si>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</si>
  <si>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</si>
  <si>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</si>
  <si>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</si>
  <si>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</si>
  <si>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</si>
  <si>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</si>
  <si>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</si>
  <si>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</si>
  <si>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</si>
  <si>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</si>
  <si>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</si>
  <si>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</si>
  <si>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</si>
  <si>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</si>
  <si>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</si>
  <si>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</si>
  <si>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</si>
  <si>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</si>
  <si>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</si>
  <si>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</si>
  <si>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</si>
  <si>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</si>
  <si>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</si>
  <si>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</si>
  <si>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</si>
  <si>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</si>
  <si>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</si>
  <si>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</si>
  <si>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</si>
  <si>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</si>
  <si>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</si>
  <si>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</si>
  <si>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</si>
  <si>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</si>
  <si>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</si>
  <si>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</si>
  <si>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</si>
  <si>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</si>
  <si>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</si>
  <si>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</si>
  <si>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</si>
  <si>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</si>
  <si>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</si>
  <si>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</si>
  <si>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</si>
  <si>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</si>
  <si>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</si>
  <si>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</si>
  <si>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</si>
  <si>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</si>
  <si>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</si>
  <si>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</si>
  <si>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</si>
  <si>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</si>
  <si>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</si>
  <si>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</si>
  <si>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</si>
  <si>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</si>
  <si>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</si>
  <si>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</si>
  <si>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</si>
  <si>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</si>
  <si>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</si>
  <si>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</si>
  <si>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</si>
  <si>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</si>
  <si>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</si>
  <si>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</si>
  <si>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</si>
  <si>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</si>
  <si>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</si>
  <si>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</si>
  <si>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</si>
  <si>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</si>
  <si>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</si>
  <si>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</si>
  <si>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</si>
  <si>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</si>
  <si>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</si>
  <si>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</si>
  <si>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</si>
  <si>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</si>
  <si>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</si>
  <si>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</si>
  <si>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</si>
  <si>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</si>
  <si>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</si>
  <si>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</si>
  <si>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</si>
  <si>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</si>
  <si>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</si>
  <si>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</si>
  <si>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</si>
  <si>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</si>
  <si>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</si>
  <si>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</si>
  <si>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</si>
  <si>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</si>
  <si>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</si>
  <si>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</si>
  <si>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</si>
  <si>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</si>
  <si>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</si>
  <si>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</si>
  <si>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</si>
  <si>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</si>
  <si>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</si>
  <si>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</si>
  <si>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</si>
  <si>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</si>
  <si>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</si>
  <si>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</si>
  <si>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</si>
  <si>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</si>
  <si>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</si>
  <si>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</si>
  <si>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</si>
  <si>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</si>
  <si>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</si>
  <si>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</si>
  <si>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</si>
  <si>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</si>
  <si>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</si>
  <si>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</si>
  <si>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</si>
  <si>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</si>
  <si>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</si>
  <si>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</si>
  <si>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</si>
  <si>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</si>
  <si>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</si>
  <si>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</si>
  <si>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</si>
  <si>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</si>
  <si>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</si>
  <si>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</si>
  <si>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</si>
  <si>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</si>
  <si>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</si>
  <si>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</si>
  <si>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</si>
  <si>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</si>
  <si>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</si>
  <si>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</si>
  <si>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</si>
  <si>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</si>
  <si>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</si>
  <si>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</si>
  <si>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</si>
  <si>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</si>
  <si>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</si>
  <si>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</si>
  <si>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</si>
  <si>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</si>
  <si>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</si>
  <si>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</si>
  <si>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</si>
  <si>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</si>
  <si>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</si>
  <si>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</si>
  <si>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</si>
  <si>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</si>
  <si>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</si>
  <si>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</si>
  <si>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</si>
  <si>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</si>
  <si>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</si>
  <si>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</si>
  <si>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</si>
  <si>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</si>
  <si>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</si>
  <si>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</si>
  <si>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</si>
  <si>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</si>
  <si>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</si>
  <si>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</si>
  <si>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</si>
  <si>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</si>
  <si>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</si>
  <si>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</si>
  <si>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</si>
  <si>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</si>
  <si>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</si>
  <si>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</si>
  <si>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</si>
  <si>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</si>
  <si>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</si>
  <si>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</si>
  <si>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</si>
  <si>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</si>
  <si>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</si>
  <si>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</si>
  <si>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</si>
  <si>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</si>
  <si>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</si>
  <si>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</si>
  <si>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</si>
  <si>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</si>
  <si>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</si>
  <si>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</si>
  <si>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</si>
  <si>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</si>
  <si>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</si>
  <si>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</si>
  <si>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</si>
  <si>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</si>
  <si>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</si>
  <si>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</si>
  <si>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</si>
  <si>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</si>
  <si>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</si>
  <si>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</si>
  <si>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</si>
  <si>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</si>
  <si>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</si>
  <si>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</si>
  <si>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</si>
  <si>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</si>
  <si>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</si>
  <si>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</si>
  <si>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</si>
  <si>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</si>
  <si>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</si>
  <si>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</si>
  <si>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</si>
  <si>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</si>
  <si>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</si>
  <si>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</si>
  <si>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</si>
  <si>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</si>
  <si>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</si>
  <si>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</si>
  <si>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</si>
  <si>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</si>
  <si>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</si>
  <si>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</si>
  <si>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</si>
  <si>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</si>
  <si>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</si>
  <si>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</si>
  <si>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</si>
  <si>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</si>
  <si>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</si>
  <si>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</si>
  <si>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</si>
  <si>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</si>
  <si>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</si>
  <si>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</si>
  <si>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</si>
  <si>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</si>
  <si>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</si>
  <si>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</si>
  <si>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</si>
  <si>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</si>
  <si>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</si>
  <si>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</si>
  <si>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</si>
  <si>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</si>
  <si>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</si>
  <si>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</si>
  <si>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</si>
  <si>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</si>
  <si>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</si>
  <si>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</si>
  <si>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</si>
  <si>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</si>
  <si>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</si>
  <si>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</si>
  <si>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</si>
  <si>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</si>
  <si>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</si>
  <si>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</si>
  <si>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</si>
  <si>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</si>
  <si>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</si>
  <si>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</si>
  <si>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</si>
  <si>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</si>
  <si>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</si>
  <si>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</si>
  <si>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</si>
  <si>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</si>
  <si>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</si>
  <si>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</si>
  <si>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</si>
  <si>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</si>
  <si>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</si>
  <si>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</si>
  <si>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</si>
  <si>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</si>
  <si>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</si>
  <si>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</si>
  <si>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</si>
  <si>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</si>
  <si>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</si>
  <si>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</si>
  <si>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</si>
  <si>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</si>
  <si>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</si>
  <si>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</si>
  <si>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</si>
  <si>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</si>
  <si>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</si>
  <si>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</si>
  <si>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</si>
  <si>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</si>
  <si>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</si>
  <si>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</si>
  <si>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</si>
  <si>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</si>
  <si>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</si>
  <si>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</si>
  <si>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</si>
  <si>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</si>
  <si>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</si>
  <si>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</si>
  <si>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</si>
  <si>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</si>
  <si>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</si>
  <si>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</si>
  <si>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</si>
  <si>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</si>
  <si>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</si>
  <si>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</si>
  <si>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</si>
  <si>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</si>
  <si>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</si>
  <si>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</si>
  <si>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</si>
  <si>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</si>
  <si>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</si>
  <si>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</si>
  <si>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</si>
  <si>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</si>
  <si>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</si>
  <si>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</si>
  <si>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</si>
  <si>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</si>
  <si>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</si>
  <si>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</si>
  <si>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</si>
  <si>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</si>
  <si>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</si>
  <si>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</si>
  <si>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</si>
  <si>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</si>
  <si>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</si>
  <si>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</si>
  <si>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</si>
  <si>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</si>
  <si>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</si>
  <si>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</si>
  <si>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</si>
  <si>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</si>
  <si>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</si>
  <si>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</si>
  <si>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</si>
  <si>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</si>
  <si>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</si>
  <si>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</si>
  <si>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</si>
  <si>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</si>
  <si>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</si>
  <si>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</si>
  <si>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</si>
  <si>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</si>
  <si>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</si>
  <si>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</si>
  <si>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</si>
  <si>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</si>
  <si>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</si>
  <si>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</si>
  <si>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</si>
  <si>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</si>
  <si>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</si>
  <si>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</si>
  <si>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</si>
  <si>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</si>
  <si>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</si>
  <si>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</si>
  <si>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</si>
  <si>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</si>
  <si>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</si>
  <si>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</si>
  <si>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</si>
  <si>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</si>
  <si>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</si>
  <si>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</si>
  <si>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</si>
  <si>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</si>
  <si>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</si>
  <si>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</si>
  <si>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</si>
  <si>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</si>
  <si>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</si>
  <si>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</si>
  <si>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</si>
  <si>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</si>
  <si>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</si>
  <si>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</si>
  <si>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</si>
  <si>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</si>
  <si>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</si>
  <si>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</si>
  <si>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</si>
  <si>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</si>
  <si>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</si>
  <si>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</si>
  <si>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</si>
  <si>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</si>
  <si>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</si>
  <si>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</si>
  <si>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</si>
  <si>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</si>
  <si>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</si>
  <si>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</si>
  <si>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</si>
  <si>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</si>
  <si>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</si>
  <si>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</si>
  <si>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</si>
  <si>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</si>
  <si>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</si>
  <si>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</si>
  <si>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</si>
  <si>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</si>
  <si>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</si>
  <si>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</si>
  <si>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</si>
  <si>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</si>
  <si>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</si>
  <si>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</si>
  <si>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</si>
  <si>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</si>
  <si>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</si>
  <si>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</si>
  <si>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</si>
  <si>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</si>
  <si>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</si>
  <si>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</si>
  <si>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</si>
  <si>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</si>
  <si>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</si>
  <si>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</si>
  <si>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</si>
  <si>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</si>
  <si>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</si>
  <si>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</si>
  <si>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</si>
  <si>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</si>
  <si>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</si>
  <si>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</si>
  <si>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</si>
  <si>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</si>
  <si>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</si>
  <si>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</si>
  <si>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</si>
  <si>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</si>
  <si>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</si>
  <si>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</si>
  <si>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</si>
  <si>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</si>
  <si>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</si>
  <si>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</si>
  <si>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</si>
  <si>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</si>
  <si>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</si>
  <si>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</si>
  <si>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</si>
  <si>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</si>
  <si>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</si>
  <si>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</si>
  <si>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</si>
  <si>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</si>
  <si>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</si>
  <si>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</si>
  <si>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</si>
  <si>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</si>
  <si>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</si>
  <si>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</si>
  <si>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</si>
  <si>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</si>
  <si>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</si>
  <si>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</si>
  <si>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</si>
  <si>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</si>
  <si>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</si>
  <si>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</si>
  <si>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</si>
  <si>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</si>
  <si>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</si>
  <si>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</si>
  <si>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</si>
  <si>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</si>
  <si>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</si>
  <si>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</si>
  <si>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</si>
  <si>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</si>
  <si>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</si>
  <si>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</si>
  <si>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</si>
  <si>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</si>
  <si>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</si>
  <si>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</si>
  <si>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</si>
  <si>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</si>
  <si>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</si>
  <si>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</si>
  <si>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</si>
  <si>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</si>
  <si>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</si>
  <si>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</si>
  <si>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</si>
  <si>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</si>
  <si>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</si>
  <si>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</si>
  <si>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</si>
  <si>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</si>
  <si>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</si>
  <si>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</si>
  <si>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</si>
  <si>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</si>
  <si>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</si>
  <si>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</si>
  <si>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</si>
  <si>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</si>
  <si>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</si>
  <si>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</si>
  <si>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</si>
  <si>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</si>
  <si>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</si>
  <si>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</si>
  <si>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</si>
  <si>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</si>
  <si>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</si>
  <si>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</si>
  <si>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</si>
  <si>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</si>
  <si>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</si>
  <si>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</si>
  <si>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</si>
  <si>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</si>
  <si>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</si>
  <si>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</si>
  <si>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</si>
  <si>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</si>
  <si>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</si>
  <si>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</si>
  <si>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</si>
  <si>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</si>
  <si>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</si>
  <si>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</si>
  <si>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</si>
  <si>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</si>
  <si>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</si>
  <si>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</si>
  <si>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</si>
  <si>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</si>
  <si>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</si>
  <si>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</si>
  <si>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</si>
  <si>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</si>
  <si>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</si>
  <si>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</si>
  <si>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</si>
  <si>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</si>
  <si>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</si>
  <si>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</si>
  <si>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</si>
  <si>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</si>
  <si>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</si>
  <si>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</si>
  <si>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</si>
  <si>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</si>
  <si>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</si>
  <si>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</si>
  <si>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</si>
  <si>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</si>
  <si>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</si>
  <si>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</si>
  <si>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</si>
  <si>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</si>
  <si>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</si>
  <si>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</si>
  <si>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</si>
  <si>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</si>
  <si>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</si>
  <si>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</si>
  <si>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</si>
  <si>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</si>
  <si>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</si>
  <si>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</si>
  <si>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</si>
  <si>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</si>
  <si>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</si>
  <si>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</si>
  <si>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</si>
  <si>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</si>
  <si>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</si>
  <si>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</si>
  <si>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</si>
  <si>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</si>
  <si>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</si>
  <si>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</si>
  <si>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</si>
  <si>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</si>
  <si>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</si>
  <si>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</si>
  <si>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</si>
  <si>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</si>
  <si>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</si>
  <si>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</si>
  <si>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</si>
  <si>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</si>
  <si>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</si>
  <si>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</si>
  <si>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</si>
  <si>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</si>
  <si>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</si>
  <si>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</si>
  <si>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</si>
  <si>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</si>
  <si>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</si>
  <si>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</si>
  <si>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</si>
  <si>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</si>
  <si>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</si>
  <si>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</si>
  <si>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</si>
  <si>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</si>
  <si>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</si>
  <si>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</si>
  <si>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</si>
  <si>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</si>
  <si>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</si>
  <si>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</si>
  <si>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</si>
  <si>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</si>
  <si>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</si>
  <si>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</si>
  <si>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</si>
  <si>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</si>
  <si>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</si>
  <si>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</si>
  <si>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</si>
  <si>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</si>
  <si>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</si>
  <si>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</si>
  <si>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</si>
  <si>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</si>
  <si>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</si>
  <si>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</si>
  <si>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</si>
  <si>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</si>
  <si>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</si>
  <si>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</si>
  <si>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</si>
  <si>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</si>
  <si>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</si>
  <si>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</si>
  <si>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</si>
  <si>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</si>
  <si>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</si>
  <si>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</si>
  <si>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</si>
  <si>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</si>
  <si>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</si>
  <si>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</si>
  <si>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</si>
  <si>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</si>
  <si>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</si>
  <si>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</si>
  <si>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</si>
  <si>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</si>
  <si>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</si>
  <si>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</si>
  <si>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</si>
  <si>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</si>
  <si>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</si>
  <si>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</si>
  <si>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</si>
  <si>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</si>
  <si>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</si>
  <si>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</si>
  <si>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</si>
  <si>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</si>
  <si>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</si>
  <si>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</si>
  <si>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</si>
  <si>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</si>
  <si>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</si>
  <si>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</si>
  <si>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</si>
  <si>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</si>
  <si>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</si>
  <si>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</si>
  <si>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</si>
  <si>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</si>
  <si>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</si>
  <si>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</si>
  <si>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</si>
  <si>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</si>
  <si>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</si>
  <si>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</si>
  <si>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</si>
  <si>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</si>
  <si>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</si>
  <si>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</si>
  <si>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</si>
  <si>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</si>
  <si>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</si>
  <si>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</si>
  <si>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</si>
  <si>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</si>
  <si>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</si>
  <si>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</si>
  <si>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</si>
  <si>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</si>
  <si>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</si>
  <si>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</si>
  <si>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</si>
  <si>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</si>
  <si>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</si>
  <si>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</si>
  <si>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</si>
  <si>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</si>
  <si>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</si>
  <si>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</si>
  <si>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</si>
  <si>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</si>
  <si>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</si>
  <si>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</si>
  <si>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</si>
  <si>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</si>
  <si>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</si>
  <si>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</si>
  <si>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</si>
  <si>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</si>
  <si>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</si>
  <si>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</si>
  <si>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</si>
  <si>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</si>
  <si>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</si>
  <si>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</si>
  <si>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</si>
  <si>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</si>
  <si>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</si>
  <si>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</si>
  <si>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</si>
  <si>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</si>
  <si>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</si>
  <si>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</si>
  <si>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</si>
  <si>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</si>
  <si>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</si>
  <si>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</si>
  <si>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</si>
  <si>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</si>
  <si>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</si>
  <si>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</si>
  <si>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</si>
  <si>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</si>
  <si>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</si>
  <si>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</si>
  <si>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</si>
  <si>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</si>
  <si>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</si>
  <si>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</si>
  <si>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</si>
  <si>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</si>
  <si>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</si>
  <si>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</si>
  <si>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</si>
  <si>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</si>
  <si>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</si>
  <si>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</si>
  <si>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</si>
  <si>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</si>
  <si>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</si>
  <si>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</si>
  <si>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</si>
  <si>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</si>
  <si>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</si>
  <si>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</si>
  <si>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</si>
  <si>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</si>
  <si>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</si>
  <si>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</si>
  <si>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</si>
  <si>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</si>
  <si>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</si>
  <si>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</si>
  <si>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</si>
  <si>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</si>
  <si>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</si>
  <si>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</si>
  <si>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</si>
  <si>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</si>
  <si>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</si>
  <si>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</si>
  <si>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</si>
  <si>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</si>
  <si>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</si>
  <si>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</si>
  <si>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</si>
  <si>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</si>
  <si>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</si>
  <si>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</si>
  <si>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</si>
  <si>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</si>
  <si>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</si>
  <si>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</si>
  <si>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</si>
  <si>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</si>
  <si>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</si>
  <si>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</si>
  <si>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</si>
  <si>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</si>
  <si>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</si>
  <si>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</si>
  <si>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</si>
  <si>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</si>
  <si>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</si>
  <si>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</si>
  <si>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</si>
  <si>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</si>
  <si>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</si>
  <si>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</si>
  <si>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</si>
  <si>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</si>
  <si>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</si>
  <si>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</si>
  <si>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</si>
  <si>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</si>
  <si>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</si>
  <si>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</si>
  <si>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</si>
  <si>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</si>
  <si>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</si>
  <si>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</si>
  <si>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</si>
  <si>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</si>
  <si>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</si>
  <si>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</si>
  <si>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</si>
  <si>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</si>
  <si>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</si>
  <si>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</si>
  <si>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</si>
  <si>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</si>
  <si>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</si>
  <si>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</si>
  <si>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</si>
  <si>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</si>
  <si>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</si>
  <si>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</si>
  <si>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</si>
  <si>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</si>
  <si>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</si>
  <si>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</si>
  <si>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</si>
  <si>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</si>
  <si>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</si>
  <si>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</si>
  <si>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</si>
  <si>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</si>
  <si>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</si>
  <si>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</si>
  <si>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</si>
  <si>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</si>
  <si>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</si>
  <si>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</si>
  <si>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</si>
  <si>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</si>
  <si>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</si>
  <si>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</si>
  <si>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</si>
  <si>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</si>
  <si>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</si>
  <si>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</si>
  <si>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</si>
  <si>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</si>
  <si>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</si>
  <si>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</si>
  <si>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</si>
  <si>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</si>
  <si>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</si>
  <si>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</si>
  <si>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</si>
  <si>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</si>
  <si>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</si>
  <si>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</si>
  <si>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</si>
  <si>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</si>
  <si>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</si>
  <si>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</si>
  <si>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</si>
  <si>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</si>
  <si>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</si>
  <si>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</si>
  <si>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</si>
  <si>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</si>
  <si>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</si>
  <si>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</si>
  <si>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</si>
  <si>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</si>
  <si>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</si>
  <si>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</si>
  <si>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</si>
  <si>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</si>
  <si>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</si>
  <si>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</si>
  <si>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</si>
  <si>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</si>
  <si>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</si>
  <si>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</si>
  <si>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</si>
  <si>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</si>
  <si>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</si>
  <si>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</si>
  <si>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</si>
  <si>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</si>
  <si>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</si>
  <si>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</si>
  <si>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</si>
  <si>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</si>
  <si>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</si>
  <si>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</si>
  <si>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</si>
  <si>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</si>
  <si>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</si>
  <si>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</si>
  <si>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</si>
  <si>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</si>
  <si>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</si>
  <si>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</si>
  <si>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</si>
  <si>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</si>
  <si>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</si>
  <si>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</si>
  <si>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</si>
  <si>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</si>
  <si>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</si>
  <si>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</si>
  <si>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</si>
  <si>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</si>
  <si>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</si>
  <si>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</si>
  <si>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</si>
  <si>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</si>
  <si>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</si>
  <si>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</si>
  <si>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</si>
  <si>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</si>
  <si>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</si>
  <si>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</si>
  <si>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</si>
  <si>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</si>
  <si>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</si>
  <si>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</si>
  <si>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</si>
  <si>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</si>
  <si>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</si>
  <si>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</si>
  <si>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</si>
  <si>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</si>
  <si>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</si>
  <si>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</si>
  <si>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</si>
  <si>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</si>
  <si>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</si>
  <si>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</si>
  <si>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</si>
  <si>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</si>
  <si>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</si>
  <si>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</si>
  <si>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</si>
  <si>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</si>
  <si>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</si>
  <si>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</si>
  <si>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</si>
  <si>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</si>
  <si>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</si>
  <si>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</si>
  <si>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</si>
  <si>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</si>
  <si>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</si>
  <si>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</si>
  <si>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</si>
  <si>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</si>
  <si>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</si>
  <si>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</si>
  <si>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</si>
  <si>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</si>
  <si>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</si>
  <si>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</si>
  <si>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</si>
  <si>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</si>
  <si>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</si>
  <si>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</si>
  <si>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</si>
  <si>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</si>
  <si>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</si>
  <si>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</si>
  <si>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</si>
  <si>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</si>
  <si>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</si>
  <si>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</si>
  <si>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</si>
  <si>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</si>
  <si>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</si>
  <si>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</si>
  <si>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</si>
  <si>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</si>
  <si>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</si>
  <si>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</si>
  <si>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</si>
  <si>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</si>
  <si>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</si>
  <si>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</si>
  <si>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</si>
  <si>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</si>
  <si>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</si>
  <si>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</si>
  <si>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</si>
  <si>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</si>
  <si>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</si>
  <si>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</si>
  <si>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</si>
  <si>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</si>
  <si>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</si>
  <si>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</si>
  <si>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</si>
  <si>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</si>
  <si>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</si>
  <si>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</si>
  <si>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</si>
  <si>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</si>
  <si>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</si>
  <si>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</si>
  <si>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</si>
  <si>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</si>
  <si>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</si>
  <si>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</si>
  <si>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</si>
  <si>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</si>
  <si>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</si>
  <si>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</si>
  <si>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</si>
  <si>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</si>
  <si>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</si>
  <si>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</si>
  <si>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</si>
  <si>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</si>
  <si>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</si>
  <si>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</si>
  <si>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</si>
  <si>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</si>
  <si>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</si>
  <si>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</si>
  <si>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</si>
  <si>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</si>
  <si>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</si>
  <si>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</si>
  <si>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</si>
  <si>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</si>
  <si>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</si>
  <si>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</si>
  <si>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</si>
  <si>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</si>
  <si>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</si>
  <si>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</si>
  <si>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</si>
  <si>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</si>
  <si>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</si>
  <si>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</si>
  <si>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</si>
  <si>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</si>
  <si>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</si>
  <si>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</si>
  <si>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</si>
  <si>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</si>
  <si>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</si>
  <si>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</si>
  <si>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</si>
  <si>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</si>
  <si>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</si>
  <si>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</si>
  <si>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</si>
  <si>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</si>
  <si>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</si>
  <si>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</si>
  <si>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</si>
  <si>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</si>
  <si>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</si>
  <si>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</si>
  <si>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</si>
  <si>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</si>
  <si>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</si>
  <si>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</si>
  <si>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</si>
  <si>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</si>
  <si>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</si>
  <si>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</si>
  <si>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</si>
  <si>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</si>
  <si>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</si>
  <si>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</si>
  <si>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</si>
  <si>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</si>
  <si>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</si>
  <si>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</si>
  <si>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</si>
  <si>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</si>
  <si>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</si>
  <si>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</si>
  <si>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</si>
  <si>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</si>
  <si>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</si>
  <si>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</si>
  <si>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</si>
  <si>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</si>
  <si>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</si>
  <si>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</si>
  <si>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</si>
  <si>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</si>
  <si>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</si>
  <si>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</si>
  <si>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</si>
  <si>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</si>
  <si>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</si>
  <si>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</si>
  <si>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</si>
  <si>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</si>
  <si>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</si>
  <si>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</si>
  <si>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</si>
  <si>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</si>
  <si>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</si>
  <si>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</si>
  <si>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</si>
  <si>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</si>
  <si>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</si>
  <si>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</si>
  <si>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</si>
  <si>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</si>
  <si>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</si>
  <si>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</si>
  <si>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</si>
  <si>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</si>
  <si>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</si>
  <si>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</si>
  <si>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</si>
  <si>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</si>
  <si>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</si>
  <si>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</si>
  <si>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</si>
  <si>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</si>
  <si>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</si>
  <si>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</si>
  <si>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</si>
  <si>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</si>
  <si>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</si>
  <si>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</si>
  <si>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</si>
  <si>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</si>
  <si>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</si>
  <si>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</si>
  <si>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</si>
  <si>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</si>
  <si>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</si>
  <si>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</si>
  <si>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</si>
  <si>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</si>
  <si>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</si>
  <si>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</si>
  <si>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</si>
  <si>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</si>
  <si>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</si>
  <si>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</si>
  <si>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</si>
  <si>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</si>
  <si>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</si>
  <si>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</si>
  <si>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</si>
  <si>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</si>
  <si>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</si>
  <si>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</si>
  <si>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</si>
  <si>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</si>
  <si>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</si>
  <si>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</si>
  <si>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</si>
  <si>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</si>
  <si>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</si>
  <si>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</si>
  <si>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</si>
  <si>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</si>
  <si>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</si>
  <si>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</si>
  <si>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</si>
  <si>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</si>
  <si>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</si>
  <si>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</si>
  <si>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</si>
  <si>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</si>
  <si>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</si>
  <si>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</si>
  <si>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</si>
  <si>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</si>
  <si>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</si>
  <si>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</si>
  <si>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</si>
  <si>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</si>
  <si>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</si>
  <si>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</si>
  <si>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</si>
  <si>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</si>
  <si>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</si>
  <si>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</si>
  <si>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</si>
  <si>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</si>
  <si>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</si>
  <si>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</si>
  <si>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</si>
  <si>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</si>
  <si>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</si>
  <si>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</si>
  <si>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</si>
  <si>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</si>
  <si>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</si>
  <si>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</si>
  <si>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</si>
  <si>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</si>
  <si>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</si>
  <si>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</si>
  <si>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</si>
  <si>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</si>
  <si>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</si>
  <si>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</si>
  <si>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</si>
  <si>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</si>
  <si>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</si>
  <si>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</si>
  <si>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</si>
  <si>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</si>
  <si>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</si>
  <si>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</si>
  <si>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</si>
  <si>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</si>
  <si>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</si>
  <si>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</si>
  <si>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</si>
  <si>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</si>
  <si>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</si>
  <si>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</si>
  <si>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</si>
  <si>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</si>
  <si>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</si>
  <si>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</si>
  <si>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</si>
  <si>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</si>
  <si>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</si>
  <si>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</si>
  <si>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</si>
  <si>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</si>
  <si>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</si>
  <si>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</si>
  <si>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</si>
  <si>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</si>
  <si>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</si>
  <si>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</si>
  <si>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</si>
  <si>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</si>
  <si>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</si>
  <si>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</si>
  <si>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</si>
  <si>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</si>
  <si>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</si>
  <si>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</si>
  <si>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</si>
  <si>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</si>
  <si>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</si>
  <si>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</si>
  <si>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</si>
  <si>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</si>
  <si>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</si>
  <si>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</si>
  <si>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</si>
  <si>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</si>
  <si>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</si>
  <si>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</si>
  <si>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</si>
  <si>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</si>
  <si>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</si>
  <si>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</si>
  <si>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</si>
  <si>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</si>
  <si>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</si>
  <si>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</si>
  <si>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</si>
  <si>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</si>
  <si>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</si>
  <si>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</si>
  <si>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</si>
  <si>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</si>
  <si>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</si>
  <si>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</si>
  <si>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</si>
  <si>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</si>
  <si>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</si>
  <si>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</si>
  <si>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</si>
  <si>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</si>
  <si>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</si>
  <si>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</si>
  <si>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</si>
  <si>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</si>
  <si>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</si>
  <si>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</si>
  <si>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</si>
  <si>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</si>
  <si>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</si>
  <si>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</si>
  <si>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</si>
  <si>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</si>
  <si>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</si>
  <si>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</si>
  <si>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</si>
  <si>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</si>
  <si>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</si>
  <si>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</si>
  <si>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</si>
  <si>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</si>
  <si>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</si>
  <si>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</si>
  <si>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</si>
  <si>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</si>
  <si>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</si>
  <si>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</si>
  <si>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</si>
  <si>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</si>
  <si>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</si>
  <si>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</si>
  <si>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</si>
  <si>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</si>
  <si>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</si>
  <si>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</si>
  <si>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</si>
  <si>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</si>
  <si>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</si>
  <si>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</si>
  <si>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</si>
  <si>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</si>
  <si>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</si>
  <si>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</si>
  <si>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</si>
  <si>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</si>
  <si>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</si>
  <si>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</si>
  <si>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</si>
  <si>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</si>
  <si>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</si>
  <si>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</si>
  <si>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</si>
  <si>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</si>
  <si>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</si>
  <si>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</si>
  <si>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</si>
  <si>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</si>
  <si>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</si>
  <si>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</si>
  <si>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</si>
  <si>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</si>
  <si>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</si>
  <si>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</si>
  <si>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</si>
  <si>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</si>
  <si>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</si>
  <si>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</si>
  <si>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</si>
  <si>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</si>
  <si>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</si>
  <si>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</si>
  <si>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</si>
  <si>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</si>
  <si>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</si>
  <si>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</si>
  <si>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</si>
  <si>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</si>
  <si>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</si>
  <si>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</si>
  <si>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</si>
  <si>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</si>
  <si>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</si>
  <si>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</si>
  <si>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</si>
  <si>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</si>
  <si>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</si>
  <si>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</si>
  <si>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</si>
  <si>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</si>
  <si>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</si>
  <si>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</si>
  <si>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</si>
  <si>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</si>
  <si>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</si>
  <si>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</si>
  <si>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</si>
  <si>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</si>
  <si>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</si>
  <si>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</si>
  <si>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</si>
  <si>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</si>
  <si>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</si>
  <si>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</si>
  <si>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</si>
  <si>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</si>
  <si>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</si>
  <si>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</si>
  <si>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</si>
  <si>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</si>
  <si>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</si>
  <si>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</si>
  <si>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</si>
  <si>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</si>
  <si>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</si>
  <si>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</si>
  <si>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</si>
  <si>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</si>
  <si>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</si>
  <si>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</si>
  <si>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</si>
  <si>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</si>
  <si>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</si>
  <si>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</si>
  <si>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</si>
  <si>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</si>
  <si>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</si>
  <si>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</si>
  <si>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</si>
  <si>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</si>
  <si>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</si>
  <si>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</si>
  <si>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</si>
  <si>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</si>
  <si>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</si>
  <si>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</si>
  <si>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</si>
  <si>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</si>
  <si>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</si>
  <si>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</si>
  <si>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</si>
  <si>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</si>
  <si>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</si>
  <si>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</si>
  <si>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</si>
  <si>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</si>
  <si>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</si>
  <si>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</si>
  <si>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</si>
  <si>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</si>
  <si>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</si>
  <si>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</si>
  <si>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</si>
  <si>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</si>
  <si>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</si>
  <si>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</si>
  <si>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</si>
  <si>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</si>
  <si>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</si>
  <si>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</si>
  <si>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</si>
  <si>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</si>
  <si>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</si>
  <si>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</si>
  <si>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</si>
  <si>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</si>
  <si>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</si>
  <si>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</si>
  <si>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</si>
  <si>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</si>
  <si>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</si>
  <si>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</si>
  <si>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</si>
  <si>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</si>
  <si>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</si>
  <si>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</si>
  <si>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</si>
  <si>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</si>
  <si>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</si>
  <si>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</si>
  <si>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</si>
  <si>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</si>
  <si>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</si>
  <si>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</si>
  <si>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</si>
  <si>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</si>
  <si>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</si>
  <si>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</si>
  <si>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</si>
  <si>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</si>
  <si>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</si>
  <si>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</si>
  <si>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</si>
  <si>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</si>
  <si>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</si>
  <si>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</si>
  <si>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</si>
  <si>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</si>
  <si>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</si>
  <si>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</si>
  <si>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</si>
  <si>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</si>
  <si>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</si>
  <si>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</si>
  <si>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</si>
  <si>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</si>
  <si>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</si>
  <si>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</si>
  <si>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</si>
  <si>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</si>
  <si>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</si>
  <si>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</si>
  <si>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</si>
  <si>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</si>
  <si>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</si>
  <si>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</si>
  <si>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</si>
  <si>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</si>
  <si>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</si>
  <si>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</si>
  <si>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</si>
  <si>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</si>
  <si>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</si>
  <si>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</si>
  <si>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</si>
  <si>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</si>
  <si>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</si>
  <si>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</si>
  <si>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</si>
  <si>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</si>
  <si>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</si>
  <si>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</si>
  <si>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</si>
  <si>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</si>
  <si>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</si>
  <si>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</si>
  <si>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</si>
  <si>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</si>
  <si>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</si>
  <si>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</si>
  <si>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</si>
  <si>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</si>
  <si>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</si>
  <si>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</si>
  <si>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</si>
  <si>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</si>
  <si>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</si>
  <si>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</si>
  <si>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</si>
  <si>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</si>
  <si>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</si>
  <si>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</si>
  <si>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</si>
  <si>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</si>
  <si>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</si>
  <si>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</si>
  <si>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</si>
  <si>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</si>
  <si>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</si>
  <si>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</si>
  <si>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</si>
  <si>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</si>
  <si>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</si>
  <si>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</si>
  <si>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</si>
  <si>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</si>
  <si>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</si>
  <si>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</si>
  <si>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</si>
  <si>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</si>
  <si>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</si>
  <si>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</si>
  <si>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</si>
  <si>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</si>
  <si>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</si>
  <si>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</si>
  <si>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</si>
  <si>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</si>
  <si>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</si>
  <si>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</si>
  <si>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</si>
  <si>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</si>
  <si>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</si>
  <si>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</si>
  <si>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</si>
  <si>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</si>
  <si>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</si>
  <si>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</si>
  <si>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</si>
  <si>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</si>
  <si>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</si>
  <si>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</si>
  <si>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</si>
  <si>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</si>
  <si>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</si>
  <si>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</si>
  <si>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</si>
  <si>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</si>
  <si>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</si>
  <si>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</si>
  <si>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</si>
  <si>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</si>
  <si>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</si>
  <si>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</si>
  <si>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</si>
  <si>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</si>
  <si>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</si>
  <si>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</si>
  <si>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</si>
  <si>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</si>
  <si>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</si>
  <si>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</si>
  <si>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</si>
  <si>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</si>
  <si>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</si>
  <si>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</si>
  <si>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</si>
  <si>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</si>
  <si>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</si>
  <si>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</si>
  <si>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</si>
  <si>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</si>
  <si>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</si>
  <si>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</si>
  <si>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</si>
  <si>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</si>
  <si>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</si>
  <si>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</si>
  <si>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</si>
  <si>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</si>
  <si>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</si>
  <si>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</si>
  <si>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</si>
  <si>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</si>
  <si>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</si>
  <si>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</si>
  <si>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</si>
  <si>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</si>
  <si>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</si>
  <si>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</si>
  <si>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</si>
  <si>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</si>
  <si>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</si>
  <si>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</si>
  <si>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</si>
  <si>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</si>
  <si>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</si>
  <si>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</si>
  <si>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</si>
  <si>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</si>
  <si>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</si>
  <si>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</si>
  <si>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</si>
  <si>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</si>
  <si>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</si>
  <si>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</si>
  <si>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</si>
  <si>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</si>
  <si>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</si>
  <si>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</si>
  <si>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</si>
  <si>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</si>
  <si>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</si>
  <si>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</si>
  <si>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</si>
  <si>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</si>
  <si>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</si>
  <si>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</si>
  <si>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</si>
  <si>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</si>
  <si>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</si>
  <si>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</si>
  <si>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</si>
  <si>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</si>
  <si>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</si>
  <si>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</si>
  <si>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</si>
  <si>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</si>
  <si>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</si>
  <si>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</si>
  <si>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</si>
  <si>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</si>
  <si>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</si>
  <si>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</si>
  <si>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</si>
  <si>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</si>
  <si>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</si>
  <si>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</si>
  <si>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</si>
  <si>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</si>
  <si>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</si>
  <si>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</si>
  <si>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</si>
  <si>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</si>
  <si>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</si>
  <si>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</si>
  <si>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</si>
  <si>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</si>
  <si>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</si>
  <si>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</si>
  <si>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</si>
  <si>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</si>
  <si>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</si>
  <si>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</si>
  <si>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</si>
  <si>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</si>
  <si>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</si>
  <si>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</si>
  <si>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</si>
  <si>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</si>
  <si>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</si>
  <si>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</si>
  <si>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</si>
  <si>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</si>
  <si>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</si>
  <si>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</si>
  <si>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</si>
  <si>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</si>
  <si>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</si>
  <si>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</si>
  <si>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</si>
  <si>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</si>
  <si>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</si>
  <si>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</si>
  <si>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</si>
  <si>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</si>
  <si>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</si>
  <si>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</si>
  <si>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</si>
  <si>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</si>
  <si>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</si>
  <si>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</si>
  <si>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</si>
  <si>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</si>
  <si>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</si>
  <si>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</si>
  <si>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</si>
  <si>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</si>
  <si>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</si>
  <si>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</si>
  <si>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</si>
  <si>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</si>
  <si>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</si>
  <si>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</si>
  <si>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</si>
  <si>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</si>
  <si>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</si>
  <si>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</si>
  <si>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</si>
  <si>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</si>
  <si>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</si>
  <si>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</si>
  <si>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</si>
  <si>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</si>
  <si>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</si>
  <si>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</si>
  <si>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</si>
  <si>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</si>
  <si>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</si>
  <si>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</si>
  <si>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</si>
  <si>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</si>
  <si>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</si>
  <si>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</si>
  <si>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</si>
  <si>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</si>
  <si>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</si>
  <si>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</si>
  <si>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</si>
  <si>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</si>
  <si>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</si>
  <si>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</si>
  <si>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</si>
  <si>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</si>
  <si>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</si>
  <si>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</si>
  <si>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</si>
  <si>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</si>
  <si>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</si>
  <si>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</si>
  <si>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</si>
  <si>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</si>
  <si>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</si>
  <si>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</si>
  <si>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</si>
  <si>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</si>
  <si>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</si>
  <si>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</si>
  <si>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</si>
  <si>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</si>
  <si>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</si>
  <si>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</si>
  <si>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</si>
  <si>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</si>
  <si>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</si>
  <si>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</si>
  <si>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</si>
  <si>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</si>
  <si>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</si>
  <si>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</si>
  <si>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</si>
  <si>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</si>
  <si>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</si>
  <si>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</si>
  <si>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</si>
  <si>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</si>
  <si>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</si>
  <si>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</si>
  <si>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</si>
  <si>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</si>
  <si>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</si>
  <si>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</si>
  <si>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</si>
  <si>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</si>
  <si>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</si>
  <si>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</si>
  <si>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</si>
  <si>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</si>
  <si>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</si>
  <si>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</si>
  <si>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</si>
  <si>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</si>
  <si>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</si>
  <si>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</si>
  <si>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</si>
  <si>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</si>
  <si>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</si>
  <si>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</si>
  <si>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</si>
  <si>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</si>
  <si>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</si>
  <si>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</si>
  <si>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</si>
  <si>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</si>
  <si>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</si>
  <si>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</si>
  <si>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</si>
  <si>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</si>
  <si>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</si>
  <si>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</si>
  <si>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</si>
  <si>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</si>
  <si>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</si>
  <si>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</si>
  <si>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</si>
  <si>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</si>
  <si>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</si>
  <si>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</si>
  <si>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</si>
  <si>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</si>
  <si>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</si>
  <si>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</si>
  <si>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</si>
  <si>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</si>
  <si>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</si>
  <si>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</si>
  <si>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</si>
  <si>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</si>
  <si>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</si>
  <si>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</si>
  <si>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</si>
  <si>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</si>
  <si>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</si>
  <si>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</si>
  <si>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</si>
  <si>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</si>
  <si>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</si>
  <si>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</si>
  <si>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</si>
  <si>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</si>
  <si>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</si>
  <si>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</si>
  <si>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</si>
  <si>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</si>
  <si>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</si>
  <si>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</si>
  <si>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</si>
  <si>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</si>
  <si>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</si>
  <si>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</si>
  <si>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</si>
  <si>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</si>
  <si>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</si>
  <si>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</si>
  <si>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</si>
  <si>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</si>
  <si>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</si>
  <si>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</si>
  <si>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</si>
  <si>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</si>
  <si>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</si>
  <si>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</si>
  <si>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</si>
  <si>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</si>
  <si>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</si>
  <si>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</si>
  <si>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</si>
  <si>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</si>
  <si>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</si>
  <si>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</si>
  <si>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</si>
  <si>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</si>
  <si>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</si>
  <si>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</si>
  <si>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</si>
  <si>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</si>
  <si>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</si>
  <si>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</si>
  <si>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</si>
  <si>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</si>
  <si>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</si>
  <si>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</si>
  <si>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</si>
  <si>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</si>
  <si>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</si>
  <si>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</si>
  <si>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</si>
  <si>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</si>
  <si>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</si>
  <si>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</si>
  <si>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</si>
  <si>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</si>
  <si>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</si>
  <si>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</si>
  <si>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</si>
  <si>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</si>
  <si>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</si>
  <si>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</si>
  <si>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</si>
  <si>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</si>
  <si>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</si>
  <si>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</si>
  <si>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</si>
  <si>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</si>
  <si>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</si>
  <si>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</si>
  <si>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</si>
  <si>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</si>
  <si>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</si>
  <si>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</si>
  <si>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</si>
  <si>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</si>
  <si>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</si>
  <si>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</si>
  <si>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</si>
  <si>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</si>
  <si>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</si>
  <si>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</si>
  <si>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</si>
  <si>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</si>
  <si>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</si>
  <si>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</si>
  <si>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</si>
  <si>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</si>
  <si>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</si>
  <si>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</si>
  <si>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</si>
  <si>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</si>
  <si>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</si>
  <si>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</si>
  <si>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</si>
  <si>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</si>
  <si>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</si>
  <si>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</si>
  <si>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</si>
  <si>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</si>
  <si>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</si>
  <si>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</si>
  <si>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</si>
  <si>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</si>
  <si>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</si>
  <si>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</si>
  <si>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</si>
  <si>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</si>
  <si>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</si>
  <si>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</si>
  <si>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</si>
  <si>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</si>
  <si>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</si>
  <si>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</si>
  <si>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</si>
  <si>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</si>
  <si>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</si>
  <si>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</si>
  <si>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</si>
  <si>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</si>
  <si>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</si>
  <si>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</si>
  <si>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</si>
  <si>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</si>
  <si>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</si>
  <si>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</si>
  <si>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</si>
  <si>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</si>
  <si>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</si>
  <si>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</si>
  <si>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</si>
  <si>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</si>
  <si>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</si>
  <si>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</si>
  <si>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</si>
  <si>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</si>
  <si>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</si>
  <si>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</si>
  <si>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</si>
  <si>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</si>
  <si>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</si>
  <si>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</si>
  <si>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</si>
  <si>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</si>
  <si>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</si>
  <si>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</si>
  <si>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</si>
  <si>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</si>
  <si>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</si>
  <si>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</si>
  <si>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</si>
  <si>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</si>
  <si>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</si>
  <si>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</si>
  <si>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</si>
  <si>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</si>
  <si>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</si>
  <si>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</si>
  <si>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</si>
  <si>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</si>
  <si>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</si>
  <si>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</si>
  <si>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</si>
  <si>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</si>
  <si>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</si>
  <si>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</si>
  <si>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</si>
  <si>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</si>
  <si>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</si>
  <si>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</si>
  <si>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</si>
  <si>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</si>
  <si>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</si>
  <si>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</si>
  <si>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</si>
  <si>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</si>
  <si>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</si>
  <si>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</si>
  <si>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</si>
  <si>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</si>
  <si>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</si>
  <si>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</si>
  <si>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</si>
  <si>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</si>
  <si>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</si>
  <si>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</si>
  <si>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</si>
  <si>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</si>
  <si>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</si>
  <si>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</si>
  <si>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</si>
  <si>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</si>
  <si>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</si>
  <si>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</si>
  <si>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</si>
  <si>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</si>
  <si>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</si>
  <si>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</si>
  <si>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</si>
  <si>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</si>
  <si>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</si>
  <si>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</si>
  <si>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</si>
  <si>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</si>
  <si>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</si>
  <si>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</si>
  <si>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</si>
  <si>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</si>
  <si>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</si>
  <si>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</si>
  <si>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</si>
  <si>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</si>
  <si>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</si>
  <si>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</si>
  <si>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</si>
  <si>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</si>
  <si>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</si>
  <si>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</si>
  <si>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</si>
  <si>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</si>
  <si>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</si>
  <si>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</si>
  <si>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</si>
  <si>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</si>
  <si>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</si>
  <si>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</si>
  <si>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</si>
  <si>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</si>
  <si>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</si>
  <si>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</si>
  <si>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</si>
  <si>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</si>
  <si>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</si>
  <si>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</si>
  <si>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</si>
  <si>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</si>
  <si>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</si>
  <si>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</si>
  <si>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</si>
  <si>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</si>
  <si>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</si>
  <si>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</si>
  <si>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</si>
  <si>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</si>
  <si>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</si>
  <si>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</si>
  <si>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</si>
  <si>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</si>
  <si>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</si>
  <si>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</si>
  <si>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</si>
  <si>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</si>
  <si>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</si>
  <si>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</si>
  <si>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</si>
  <si>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</si>
  <si>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</si>
  <si>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</si>
  <si>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</si>
  <si>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</si>
  <si>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</si>
  <si>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</si>
  <si>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</si>
  <si>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</si>
  <si>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</si>
  <si>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</si>
  <si>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</si>
  <si>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</si>
  <si>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</si>
  <si>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</si>
  <si>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</si>
  <si>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</si>
  <si>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</si>
  <si>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</si>
  <si>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</si>
  <si>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</si>
  <si>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</si>
  <si>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</si>
  <si>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</si>
  <si>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</si>
  <si>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</si>
  <si>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</si>
  <si>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</si>
  <si>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</si>
  <si>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</si>
  <si>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</si>
  <si>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</si>
  <si>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</si>
  <si>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</si>
  <si>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</si>
  <si>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</si>
  <si>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</si>
  <si>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</si>
  <si>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</si>
  <si>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</si>
  <si>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</si>
  <si>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</si>
  <si>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</si>
  <si>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</si>
  <si>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</si>
  <si>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</si>
  <si>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</si>
  <si>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</si>
  <si>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</si>
  <si>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</si>
  <si>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</si>
  <si>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</si>
  <si>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</si>
  <si>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</si>
  <si>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</si>
  <si>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</si>
  <si>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</si>
  <si>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</si>
  <si>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</si>
  <si>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</si>
  <si>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</si>
  <si>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</si>
  <si>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</si>
  <si>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</si>
  <si>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</si>
  <si>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</si>
  <si>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</si>
  <si>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</si>
  <si>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</si>
  <si>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</si>
  <si>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</si>
  <si>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</si>
  <si>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</si>
  <si>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</si>
  <si>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</si>
  <si>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</si>
  <si>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</si>
  <si>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</si>
  <si>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</si>
  <si>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</si>
  <si>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</si>
  <si>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</si>
  <si>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</si>
  <si>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</si>
  <si>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</si>
  <si>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</si>
  <si>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</si>
  <si>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</si>
  <si>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</si>
  <si>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</si>
  <si>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</si>
  <si>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</si>
  <si>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</si>
  <si>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</si>
  <si>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</si>
  <si>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</si>
  <si>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</si>
  <si>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</si>
  <si>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</si>
  <si>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</si>
  <si>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</si>
  <si>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</si>
  <si>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</si>
  <si>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</si>
  <si>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</si>
  <si>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</si>
  <si>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</si>
  <si>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</si>
  <si>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</si>
  <si>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</si>
  <si>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</si>
  <si>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</si>
  <si>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</si>
  <si>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</si>
  <si>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</si>
  <si>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</si>
  <si>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</si>
  <si>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</si>
  <si>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</si>
  <si>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</si>
  <si>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</si>
  <si>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</si>
  <si>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</si>
  <si>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</si>
  <si>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</si>
  <si>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</si>
  <si>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</si>
  <si>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</si>
  <si>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</si>
  <si>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</si>
  <si>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</si>
  <si>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</si>
  <si>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</si>
  <si>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</si>
  <si>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</si>
  <si>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</si>
  <si>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</si>
  <si>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</si>
  <si>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</si>
  <si>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</si>
  <si>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</si>
  <si>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</si>
  <si>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</si>
  <si>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</si>
  <si>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</si>
  <si>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</si>
  <si>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</si>
  <si>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</si>
  <si>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</si>
  <si>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</si>
  <si>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</si>
  <si>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</si>
  <si>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</si>
  <si>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</si>
  <si>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</si>
  <si>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</si>
  <si>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</si>
  <si>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</si>
  <si>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</si>
  <si>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</si>
  <si>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</si>
  <si>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</si>
  <si>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</si>
  <si>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</si>
  <si>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</si>
  <si>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</si>
  <si>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</si>
  <si>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</si>
  <si>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</si>
  <si>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</si>
  <si>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</si>
  <si>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</si>
  <si>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</si>
  <si>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</si>
  <si>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</si>
  <si>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</si>
  <si>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</si>
  <si>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</si>
  <si>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</si>
  <si>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</si>
  <si>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</si>
  <si>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</si>
  <si>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</si>
  <si>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</si>
  <si>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</si>
  <si>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</si>
  <si>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</si>
  <si>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</si>
  <si>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</si>
  <si>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</si>
  <si>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</si>
  <si>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</si>
  <si>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</si>
  <si>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</si>
  <si>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</si>
  <si>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</si>
  <si>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</si>
  <si>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</si>
  <si>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</si>
  <si>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</si>
  <si>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</si>
  <si>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</si>
  <si>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</si>
  <si>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</si>
  <si>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</si>
  <si>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</si>
  <si>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</si>
  <si>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</si>
  <si>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</si>
  <si>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</si>
  <si>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</si>
  <si>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</si>
  <si>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</si>
  <si>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</si>
  <si>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</si>
  <si>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</si>
  <si>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</si>
  <si>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</si>
  <si>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</si>
  <si>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</si>
  <si>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</si>
  <si>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</si>
  <si>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</si>
  <si>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</si>
  <si>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</si>
  <si>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</si>
  <si>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</si>
  <si>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</si>
  <si>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</si>
  <si>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</si>
  <si>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</si>
  <si>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</si>
  <si>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</si>
  <si>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</si>
  <si>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</si>
  <si>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</si>
  <si>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</si>
  <si>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</si>
  <si>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</si>
  <si>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</si>
  <si>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</si>
  <si>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</si>
  <si>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</si>
  <si>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</si>
  <si>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</si>
  <si>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</si>
  <si>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</si>
  <si>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</si>
  <si>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</si>
  <si>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</si>
  <si>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</si>
  <si>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</si>
  <si>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</si>
  <si>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</si>
  <si>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</si>
  <si>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</si>
  <si>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</si>
  <si>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</si>
  <si>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</si>
  <si>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</si>
  <si>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</si>
  <si>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</si>
  <si>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</si>
  <si>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</si>
  <si>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</si>
  <si>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</si>
  <si>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</si>
  <si>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</si>
  <si>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</si>
  <si>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</si>
  <si>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</si>
  <si>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</si>
  <si>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</si>
  <si>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</si>
  <si>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</si>
  <si>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</si>
  <si>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</si>
  <si>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</si>
  <si>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</si>
  <si>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</si>
  <si>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</si>
  <si>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</si>
  <si>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</si>
  <si>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</si>
  <si>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</si>
  <si>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</si>
  <si>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</si>
  <si>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</si>
  <si>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</si>
  <si>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</si>
  <si>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</si>
  <si>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</si>
  <si>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</si>
  <si>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</si>
  <si>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</si>
  <si>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</si>
  <si>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</si>
  <si>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</si>
  <si>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</si>
  <si>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</si>
  <si>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</si>
  <si>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</si>
  <si>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</si>
  <si>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</si>
  <si>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</si>
  <si>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</si>
  <si>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</si>
  <si>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</si>
  <si>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</si>
  <si>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</si>
  <si>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</si>
  <si>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</si>
  <si>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</si>
  <si>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</si>
  <si>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</si>
  <si>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</si>
  <si>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</si>
  <si>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</si>
  <si>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</si>
  <si>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</si>
  <si>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</si>
  <si>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</si>
  <si>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</si>
  <si>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</si>
  <si>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</si>
  <si>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</si>
  <si>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</si>
  <si>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</si>
  <si>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</si>
  <si>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</si>
  <si>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</si>
  <si>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</si>
  <si>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</si>
  <si>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</si>
  <si>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</si>
  <si>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</si>
  <si>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</si>
  <si>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</si>
  <si>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</si>
  <si>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</si>
  <si>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</si>
  <si>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</si>
  <si>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</si>
  <si>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</si>
  <si>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</si>
  <si>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</si>
  <si>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</si>
  <si>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</si>
  <si>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</si>
  <si>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</si>
  <si>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</si>
  <si>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</si>
  <si>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</si>
  <si>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</si>
  <si>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</si>
  <si>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</si>
  <si>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</si>
  <si>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</si>
  <si>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</si>
  <si>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</si>
  <si>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</si>
  <si>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</si>
  <si>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</si>
  <si>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</si>
  <si>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</si>
  <si>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</si>
  <si>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</si>
  <si>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</si>
  <si>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</si>
  <si>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</si>
  <si>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</si>
  <si>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</si>
  <si>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</si>
  <si>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</si>
  <si>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</si>
  <si>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</si>
  <si>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</si>
  <si>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</si>
  <si>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</si>
  <si>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</si>
  <si>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</si>
  <si>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</si>
  <si>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</si>
  <si>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</si>
  <si>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</si>
  <si>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</si>
  <si>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</si>
  <si>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</si>
  <si>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</si>
  <si>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</si>
  <si>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</si>
  <si>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</si>
  <si>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</si>
  <si>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</si>
  <si>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</si>
  <si>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</si>
  <si>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</si>
  <si>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</si>
  <si>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</si>
  <si>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</si>
  <si>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</si>
  <si>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</si>
  <si>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</si>
  <si>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</si>
  <si>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</si>
  <si>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</si>
  <si>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</si>
  <si>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</si>
  <si>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</si>
  <si>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</si>
  <si>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</si>
  <si>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</si>
  <si>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</si>
  <si>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</si>
  <si>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</si>
  <si>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</si>
  <si>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</si>
  <si>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</si>
  <si>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</si>
  <si>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</si>
  <si>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</si>
  <si>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</si>
  <si>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</si>
  <si>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</si>
  <si>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</si>
  <si>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</si>
  <si>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</si>
  <si>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</si>
  <si>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</si>
  <si>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</si>
  <si>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</si>
  <si>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</si>
  <si>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</si>
  <si>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</si>
  <si>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</si>
  <si>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</si>
  <si>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</si>
  <si>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</si>
  <si>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</si>
  <si>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</si>
  <si>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</si>
  <si>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</si>
  <si>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</si>
  <si>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</si>
  <si>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</si>
  <si>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</si>
  <si>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</si>
  <si>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</si>
  <si>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</si>
  <si>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</si>
  <si>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</si>
  <si>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</si>
  <si>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</si>
  <si>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</si>
  <si>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</si>
  <si>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</si>
  <si>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</si>
  <si>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</si>
  <si>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</si>
  <si>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</si>
  <si>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</si>
  <si>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</si>
  <si>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</si>
  <si>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</si>
  <si>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</si>
  <si>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</si>
  <si>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</si>
  <si>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</si>
  <si>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</si>
  <si>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</si>
  <si>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</si>
  <si>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</si>
  <si>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</si>
  <si>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</si>
  <si>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</si>
  <si>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</si>
  <si>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</si>
  <si>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</si>
  <si>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</si>
  <si>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</si>
  <si>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</si>
  <si>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</si>
  <si>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</si>
  <si>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</si>
  <si>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</si>
  <si>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</si>
  <si>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</si>
  <si>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</si>
  <si>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</si>
  <si>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</si>
  <si>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</si>
  <si>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</si>
  <si>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</si>
  <si>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</si>
  <si>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</si>
  <si>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</si>
  <si>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</si>
  <si>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</si>
  <si>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</si>
  <si>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</si>
  <si>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</si>
  <si>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</si>
  <si>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</si>
  <si>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</si>
  <si>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</si>
  <si>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</si>
  <si>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</si>
  <si>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</si>
  <si>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</si>
  <si>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</si>
  <si>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</si>
  <si>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</si>
  <si>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</si>
  <si>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</si>
  <si>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</si>
  <si>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</si>
  <si>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</si>
  <si>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</si>
  <si>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</si>
  <si>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</si>
  <si>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</si>
  <si>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</si>
  <si>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</si>
  <si>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</si>
  <si>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</si>
  <si>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</si>
  <si>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</si>
  <si>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</si>
  <si>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</si>
  <si>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</si>
  <si>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</si>
  <si>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</si>
  <si>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</si>
  <si>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</si>
  <si>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</si>
  <si>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</si>
  <si>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</si>
  <si>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</si>
  <si>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</si>
  <si>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</si>
  <si>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</si>
  <si>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</si>
  <si>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</si>
  <si>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</si>
  <si>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</si>
  <si>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</si>
  <si>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</si>
  <si>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</si>
  <si>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</si>
  <si>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</si>
  <si>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</si>
  <si>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</si>
  <si>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</si>
  <si>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</si>
  <si>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</si>
  <si>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</si>
  <si>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</si>
  <si>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</si>
  <si>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</si>
  <si>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</si>
  <si>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</si>
  <si>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</si>
  <si>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</si>
  <si>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</si>
  <si>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</si>
  <si>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</si>
  <si>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</si>
  <si>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</si>
  <si>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</si>
  <si>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</si>
  <si>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</si>
  <si>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</si>
  <si>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</si>
  <si>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</si>
  <si>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</si>
  <si>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</si>
  <si>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</si>
  <si>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</si>
  <si>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</si>
  <si>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</si>
  <si>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</si>
  <si>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</si>
  <si>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</si>
  <si>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</si>
  <si>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</si>
  <si>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</si>
  <si>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</si>
  <si>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</si>
  <si>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</si>
  <si>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</si>
  <si>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</si>
  <si>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</si>
  <si>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</si>
  <si>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</si>
  <si>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</si>
  <si>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</si>
  <si>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</si>
  <si>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</si>
  <si>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</si>
  <si>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</si>
  <si>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</si>
  <si>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</si>
  <si>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</si>
  <si>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</si>
  <si>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</si>
  <si>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</si>
  <si>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</si>
  <si>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</si>
  <si>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</si>
  <si>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</si>
  <si>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</si>
  <si>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</si>
  <si>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</si>
  <si>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</si>
  <si>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</si>
  <si>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</si>
  <si>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</si>
  <si>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</si>
  <si>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</si>
  <si>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</si>
  <si>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</si>
  <si>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</si>
  <si>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</si>
  <si>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</si>
  <si>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</si>
  <si>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</si>
  <si>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</si>
  <si>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</si>
  <si>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</si>
  <si>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</si>
  <si>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</si>
  <si>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</si>
  <si>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</si>
  <si>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</si>
  <si>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</si>
  <si>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</si>
  <si>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</si>
  <si>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</si>
  <si>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</si>
  <si>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</si>
  <si>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</si>
  <si>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</si>
  <si>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</si>
  <si>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</si>
  <si>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</si>
  <si>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</si>
  <si>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</si>
  <si>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</si>
  <si>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</si>
  <si>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</si>
  <si>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</si>
  <si>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</si>
  <si>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</si>
  <si>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</si>
  <si>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</si>
  <si>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</si>
  <si>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</si>
  <si>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</si>
  <si>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</si>
  <si>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</si>
  <si>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</si>
  <si>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</si>
  <si>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</si>
  <si>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</si>
  <si>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</si>
  <si>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</si>
  <si>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</si>
  <si>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</si>
  <si>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</si>
  <si>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</si>
  <si>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</si>
  <si>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</si>
  <si>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</si>
  <si>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</si>
  <si>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</si>
  <si>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</si>
  <si>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</si>
  <si>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</si>
  <si>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</si>
  <si>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</si>
  <si>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</si>
  <si>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</si>
  <si>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</si>
  <si>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</si>
  <si>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</si>
  <si>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</si>
  <si>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</si>
  <si>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</si>
  <si>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</si>
  <si>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</si>
  <si>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</si>
  <si>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</si>
  <si>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</si>
  <si>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</si>
  <si>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</si>
  <si>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</si>
  <si>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</si>
  <si>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</si>
  <si>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</si>
  <si>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</si>
  <si>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</si>
  <si>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</si>
  <si>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</si>
  <si>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</si>
  <si>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</si>
  <si>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</si>
  <si>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</si>
  <si>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</si>
  <si>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</si>
  <si>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</si>
  <si>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</si>
  <si>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</si>
  <si>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</si>
  <si>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</si>
  <si>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</si>
  <si>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</si>
  <si>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</si>
  <si>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</si>
  <si>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</si>
  <si>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</si>
  <si>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</si>
  <si>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</si>
  <si>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</si>
  <si>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</si>
  <si>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</si>
  <si>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</si>
  <si>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</si>
  <si>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</si>
  <si>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</si>
  <si>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</si>
  <si>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</si>
  <si>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</si>
  <si>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</si>
  <si>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</si>
  <si>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</si>
  <si>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</si>
  <si>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</si>
  <si>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</si>
  <si>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</si>
  <si>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</si>
  <si>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</si>
  <si>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</si>
  <si>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</si>
  <si>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</si>
  <si>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</si>
  <si>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</si>
  <si>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</si>
  <si>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</si>
  <si>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</si>
  <si>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</si>
  <si>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</si>
  <si>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</si>
  <si>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</si>
  <si>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</si>
  <si>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</si>
  <si>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</si>
  <si>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</si>
  <si>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</si>
  <si>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</si>
  <si>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</si>
  <si>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</si>
  <si>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</si>
  <si>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</si>
  <si>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</si>
  <si>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</si>
  <si>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</si>
  <si>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</si>
  <si>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</si>
  <si>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</si>
  <si>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</si>
  <si>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</si>
  <si>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</si>
  <si>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</si>
  <si>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</si>
  <si>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</si>
  <si>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</si>
  <si>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</si>
  <si>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</si>
  <si>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</si>
  <si>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</si>
  <si>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</si>
  <si>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</si>
  <si>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</si>
  <si>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</si>
  <si>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</si>
  <si>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</si>
  <si>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</si>
  <si>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</si>
  <si>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</si>
  <si>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</si>
  <si>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</si>
  <si>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</si>
  <si>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</si>
  <si>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</si>
  <si>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</si>
  <si>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</si>
  <si>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</si>
  <si>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</si>
  <si>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</si>
  <si>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</si>
  <si>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</si>
  <si>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</si>
  <si>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</si>
  <si>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</si>
  <si>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</si>
  <si>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</si>
  <si>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</si>
  <si>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</si>
  <si>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</si>
  <si>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</si>
  <si>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</si>
  <si>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</si>
  <si>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</si>
  <si>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</si>
  <si>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</si>
  <si>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</si>
  <si>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</si>
  <si>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</si>
  <si>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</si>
  <si>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</si>
  <si>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</si>
  <si>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</si>
  <si>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</si>
  <si>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</si>
  <si>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</si>
  <si>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</si>
  <si>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</si>
  <si>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</si>
  <si>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</si>
  <si>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</si>
  <si>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</si>
  <si>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</si>
  <si>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</si>
  <si>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</si>
  <si>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</si>
  <si>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</si>
  <si>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</si>
  <si>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</si>
  <si>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</si>
  <si>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</si>
  <si>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</si>
  <si>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</si>
  <si>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</si>
  <si>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</si>
  <si>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</si>
  <si>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</si>
  <si>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</si>
  <si>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</si>
  <si>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</si>
  <si>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</si>
  <si>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</si>
  <si>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</si>
  <si>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</si>
  <si>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</si>
  <si>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</si>
  <si>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</si>
  <si>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</si>
  <si>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</si>
  <si>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</si>
  <si>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</si>
  <si>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</si>
  <si>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</si>
  <si>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</si>
  <si>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</si>
  <si>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</si>
  <si>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</si>
  <si>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</si>
  <si>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</si>
  <si>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</si>
  <si>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</si>
  <si>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</si>
  <si>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</si>
  <si>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</si>
  <si>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</si>
  <si>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</si>
  <si>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</si>
  <si>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</si>
  <si>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</si>
  <si>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</si>
  <si>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</si>
  <si>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</si>
  <si>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</si>
  <si>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</si>
  <si>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</si>
  <si>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</si>
  <si>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</si>
  <si>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</si>
  <si>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</si>
  <si>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</si>
  <si>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</si>
  <si>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</si>
  <si>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</si>
  <si>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</si>
  <si>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</si>
  <si>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</si>
  <si>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</si>
  <si>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</si>
  <si>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</si>
  <si>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</si>
  <si>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</si>
  <si>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</si>
  <si>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</si>
  <si>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</si>
  <si>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</si>
  <si>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</si>
  <si>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</si>
  <si>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</si>
  <si>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</si>
  <si>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</si>
  <si>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</si>
  <si>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</si>
  <si>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</si>
  <si>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</si>
  <si>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</si>
  <si>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</si>
  <si>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</si>
  <si>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</si>
  <si>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</si>
  <si>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</si>
  <si>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</si>
  <si>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</si>
  <si>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</si>
  <si>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</si>
  <si>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</si>
  <si>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</si>
  <si>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</si>
  <si>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</si>
  <si>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</si>
  <si>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</si>
  <si>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</si>
  <si>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</si>
  <si>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</si>
  <si>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</si>
  <si>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</si>
  <si>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</si>
  <si>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</si>
  <si>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</si>
  <si>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</si>
  <si>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</si>
  <si>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</si>
  <si>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</si>
  <si>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</si>
  <si>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</si>
  <si>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</si>
  <si>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</si>
  <si>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</si>
  <si>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</si>
  <si>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</si>
  <si>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</si>
  <si>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</si>
  <si>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</si>
  <si>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</si>
  <si>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</si>
  <si>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</si>
  <si>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</si>
  <si>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</si>
  <si>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</si>
  <si>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</si>
  <si>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</si>
  <si>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</si>
  <si>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</si>
  <si>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</si>
  <si>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</si>
  <si>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</si>
  <si>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</si>
  <si>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</si>
  <si>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</si>
  <si>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</si>
  <si>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</si>
  <si>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</si>
  <si>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</si>
  <si>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</si>
  <si>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</si>
  <si>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</si>
  <si>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</si>
  <si>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</si>
  <si>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</si>
  <si>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</si>
  <si>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</si>
  <si>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</si>
  <si>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</si>
  <si>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</si>
  <si>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</si>
  <si>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</si>
  <si>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</si>
  <si>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</si>
  <si>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</si>
  <si>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</si>
  <si>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</si>
  <si>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</si>
  <si>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</si>
  <si>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</si>
  <si>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</si>
  <si>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</si>
  <si>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</si>
  <si>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</si>
  <si>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</si>
  <si>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</si>
  <si>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</si>
  <si>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</si>
  <si>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</si>
  <si>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</si>
  <si>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</si>
  <si>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</si>
  <si>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</si>
  <si>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</si>
  <si>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</si>
  <si>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</si>
  <si>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</si>
  <si>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</si>
  <si>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</si>
  <si>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</si>
  <si>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</si>
  <si>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</si>
  <si>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</si>
  <si>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</si>
  <si>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</si>
  <si>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</si>
  <si>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</si>
  <si>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</si>
  <si>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</si>
  <si>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</si>
  <si>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</si>
  <si>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</si>
  <si>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</si>
  <si>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</si>
  <si>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</si>
  <si>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</si>
  <si>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</si>
  <si>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</si>
  <si>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</si>
  <si>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</si>
  <si>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</si>
  <si>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</si>
  <si>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</si>
  <si>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</si>
  <si>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</si>
  <si>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</si>
  <si>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</si>
  <si>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</si>
  <si>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</si>
  <si>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</si>
  <si>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</si>
  <si>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</si>
  <si>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</si>
  <si>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</si>
  <si>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</si>
  <si>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</si>
  <si>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</si>
  <si>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</si>
  <si>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</si>
  <si>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</si>
  <si>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</si>
  <si>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</si>
  <si>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</si>
  <si>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</si>
  <si>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</si>
  <si>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</si>
  <si>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</si>
  <si>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</si>
  <si>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</si>
  <si>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</si>
  <si>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</si>
  <si>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</si>
  <si>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</si>
  <si>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</si>
  <si>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</si>
  <si>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</si>
  <si>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</si>
  <si>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</si>
  <si>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</si>
  <si>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</si>
  <si>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</si>
  <si>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</si>
  <si>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</si>
  <si>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</si>
  <si>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</si>
  <si>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</si>
  <si>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</si>
  <si>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</si>
  <si>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</si>
  <si>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</si>
  <si>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</si>
  <si>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</si>
  <si>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</si>
  <si>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</si>
  <si>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</si>
  <si>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</si>
  <si>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</si>
  <si>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</si>
  <si>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</si>
  <si>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</si>
  <si>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</si>
  <si>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</si>
  <si>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</si>
  <si>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</si>
  <si>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</si>
  <si>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</si>
  <si>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</si>
  <si>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</si>
  <si>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</si>
  <si>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</si>
  <si>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</si>
  <si>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</si>
  <si>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</si>
  <si>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</si>
  <si>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</si>
  <si>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</si>
  <si>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</si>
  <si>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</si>
  <si>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</si>
  <si>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</si>
  <si>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</si>
  <si>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</si>
  <si>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</si>
  <si>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</si>
  <si>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</si>
  <si>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</si>
  <si>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</si>
  <si>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</si>
  <si>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</si>
  <si>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</si>
  <si>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</si>
  <si>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</si>
  <si>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</si>
  <si>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</si>
  <si>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</si>
  <si>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</si>
  <si>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</si>
  <si>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</si>
  <si>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</si>
  <si>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</si>
  <si>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</si>
  <si>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</si>
  <si>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</si>
  <si>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</si>
  <si>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</si>
  <si>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</si>
  <si>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</si>
  <si>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</si>
  <si>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</si>
  <si>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</si>
  <si>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</si>
  <si>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</si>
  <si>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</si>
  <si>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</si>
  <si>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</si>
  <si>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</si>
  <si>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</si>
  <si>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</si>
  <si>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</si>
  <si>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</si>
  <si>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</si>
  <si>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</si>
  <si>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</si>
  <si>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</si>
  <si>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</si>
  <si>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</si>
  <si>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</si>
  <si>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</si>
  <si>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</si>
  <si>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</si>
  <si>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</si>
  <si>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</si>
  <si>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</si>
  <si>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</si>
  <si>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</si>
  <si>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</si>
  <si>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</si>
  <si>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</si>
  <si>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</si>
  <si>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</si>
  <si>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</si>
  <si>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</si>
  <si>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</si>
  <si>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</si>
  <si>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</si>
  <si>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</si>
  <si>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</si>
  <si>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</si>
  <si>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</si>
  <si>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</si>
  <si>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</si>
  <si>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</si>
  <si>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</si>
  <si>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</si>
  <si>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</si>
  <si>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</si>
  <si>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</si>
  <si>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</si>
  <si>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</si>
  <si>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</si>
  <si>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</si>
  <si>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</si>
  <si>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</si>
  <si>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</si>
  <si>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</si>
  <si>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</si>
  <si>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</si>
  <si>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</si>
  <si>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</si>
  <si>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</si>
  <si>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</si>
  <si>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</si>
  <si>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</si>
  <si>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</si>
  <si>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</si>
  <si>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</si>
  <si>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</si>
  <si>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</si>
  <si>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</si>
  <si>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</si>
  <si>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</si>
  <si>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</si>
  <si>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</si>
  <si>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</si>
  <si>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</si>
  <si>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</si>
  <si>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</si>
  <si>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</si>
  <si>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</si>
  <si>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</si>
  <si>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</si>
  <si>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</si>
  <si>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</si>
  <si>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</si>
  <si>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</si>
  <si>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</si>
  <si>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</si>
  <si>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</si>
  <si>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</si>
  <si>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</si>
  <si>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</si>
  <si>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</si>
  <si>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</si>
  <si>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</si>
  <si>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</si>
  <si>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</si>
  <si>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</si>
  <si>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</si>
  <si>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</si>
  <si>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</si>
  <si>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</si>
  <si>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</si>
  <si>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</si>
  <si>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</si>
  <si>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</si>
  <si>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</si>
  <si>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</si>
  <si>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</si>
  <si>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</si>
  <si>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</si>
  <si>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</si>
  <si>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</si>
  <si>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</si>
  <si>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</si>
  <si>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</si>
  <si>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</si>
  <si>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</si>
  <si>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</si>
  <si>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</si>
  <si>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</si>
  <si>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</si>
  <si>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</si>
  <si>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</si>
  <si>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</si>
  <si>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</si>
  <si>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</si>
  <si>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</si>
  <si>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</si>
  <si>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</si>
  <si>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</si>
  <si>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</si>
  <si>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</si>
  <si>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</si>
  <si>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</si>
  <si>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</si>
  <si>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</si>
  <si>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</si>
  <si>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</si>
  <si>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</si>
  <si>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</si>
  <si>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</si>
  <si>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</si>
  <si>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</si>
  <si>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</si>
  <si>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</si>
  <si>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</si>
  <si>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</si>
  <si>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</si>
  <si>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</si>
  <si>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</si>
  <si>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</si>
  <si>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</si>
  <si>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</si>
  <si>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</si>
  <si>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</si>
  <si>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</si>
  <si>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</si>
  <si>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</si>
  <si>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</si>
  <si>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</si>
  <si>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</si>
  <si>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</si>
  <si>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</si>
  <si>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</si>
  <si>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</si>
  <si>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</si>
  <si>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</si>
  <si>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</si>
  <si>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</si>
  <si>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</si>
  <si>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</si>
  <si>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</si>
  <si>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</si>
  <si>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</si>
  <si>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</si>
  <si>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</si>
  <si>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</si>
  <si>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</si>
  <si>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</si>
  <si>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</si>
  <si>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</si>
  <si>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</si>
  <si>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</si>
  <si>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</si>
  <si>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</si>
  <si>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</si>
  <si>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</si>
  <si>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</si>
  <si>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</si>
  <si>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</si>
  <si>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</si>
  <si>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</si>
  <si>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</si>
  <si>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</si>
  <si>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</si>
  <si>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</si>
  <si>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</si>
  <si>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</si>
  <si>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</si>
  <si>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</si>
  <si>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</si>
  <si>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</si>
  <si>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</si>
  <si>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</si>
  <si>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</si>
  <si>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</si>
  <si>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</si>
  <si>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</si>
  <si>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</si>
  <si>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</si>
  <si>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</si>
  <si>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</si>
  <si>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</si>
  <si>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</si>
  <si>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</si>
  <si>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</si>
  <si>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</si>
  <si>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</si>
  <si>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</si>
  <si>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</si>
  <si>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</si>
  <si>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</si>
  <si>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</si>
  <si>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</si>
  <si>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</si>
  <si>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</si>
  <si>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</si>
  <si>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</si>
  <si>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</si>
  <si>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</si>
  <si>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</si>
  <si>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</si>
  <si>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</si>
  <si>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</si>
  <si>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</si>
  <si>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</si>
  <si>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</si>
  <si>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</si>
  <si>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</si>
  <si>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</si>
  <si>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</si>
  <si>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</si>
  <si>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</si>
  <si>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</si>
  <si>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</si>
  <si>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</si>
  <si>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</si>
  <si>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</si>
  <si>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</si>
  <si>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</si>
  <si>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</si>
  <si>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</si>
  <si>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</si>
  <si>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</si>
  <si>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</si>
  <si>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</si>
  <si>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</si>
  <si>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</si>
  <si>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</si>
  <si>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</si>
  <si>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</si>
  <si>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</si>
  <si>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</si>
  <si>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</si>
  <si>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</si>
  <si>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</si>
  <si>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</si>
  <si>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</si>
  <si>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</si>
  <si>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</si>
  <si>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</si>
  <si>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</si>
  <si>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</si>
  <si>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</si>
  <si>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</si>
  <si>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</si>
  <si>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</si>
  <si>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</si>
  <si>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</si>
  <si>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</si>
  <si>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</si>
  <si>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</si>
  <si>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</si>
  <si>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</si>
  <si>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</si>
  <si>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</si>
  <si>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</si>
  <si>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</si>
  <si>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</si>
  <si>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</si>
  <si>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</si>
  <si>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</si>
  <si>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</si>
  <si>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</si>
  <si>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</si>
  <si>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</si>
  <si>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</si>
  <si>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</si>
  <si>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</si>
  <si>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</si>
  <si>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</si>
  <si>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</si>
  <si>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</si>
  <si>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</si>
  <si>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</si>
  <si>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</si>
  <si>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</si>
  <si>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</si>
  <si>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</si>
  <si>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</si>
  <si>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</si>
  <si>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</si>
  <si>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</si>
  <si>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</si>
  <si>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</si>
  <si>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</si>
  <si>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</si>
  <si>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</si>
  <si>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</si>
  <si>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</si>
  <si>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</si>
  <si>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</si>
  <si>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</si>
  <si>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</si>
  <si>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</si>
  <si>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</si>
  <si>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</si>
  <si>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</si>
  <si>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</si>
  <si>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</si>
  <si>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</si>
  <si>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</si>
  <si>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</si>
  <si>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</si>
  <si>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</si>
  <si>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</si>
  <si>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</si>
  <si>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</si>
  <si>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</si>
  <si>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</si>
  <si>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</si>
  <si>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</si>
  <si>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</si>
  <si>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</si>
  <si>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</si>
  <si>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</si>
  <si>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</si>
  <si>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</si>
  <si>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</si>
  <si>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</si>
  <si>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</si>
  <si>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</si>
  <si>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</si>
  <si>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</si>
  <si>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</si>
  <si>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</si>
  <si>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</si>
  <si>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</si>
  <si>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</si>
  <si>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</si>
  <si>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</si>
  <si>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</si>
  <si>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</si>
  <si>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</si>
  <si>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</si>
  <si>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</si>
  <si>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</si>
  <si>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</si>
  <si>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</si>
  <si>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</si>
  <si>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</si>
  <si>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</si>
  <si>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</si>
  <si>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</si>
  <si>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</si>
  <si>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</si>
  <si>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</si>
  <si>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</si>
  <si>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</si>
  <si>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</si>
  <si>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</si>
  <si>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</si>
  <si>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</si>
  <si>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</si>
  <si>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</si>
  <si>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</si>
  <si>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</si>
  <si>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</si>
  <si>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</si>
  <si>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</si>
  <si>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</si>
  <si>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</si>
  <si>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</si>
  <si>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</si>
  <si>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</si>
  <si>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</si>
  <si>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</si>
  <si>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</si>
  <si>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</si>
  <si>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</si>
  <si>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</si>
  <si>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</si>
  <si>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</si>
  <si>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</si>
  <si>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</si>
  <si>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</si>
  <si>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</si>
  <si>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</si>
  <si>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</si>
  <si>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</si>
  <si>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</si>
  <si>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</si>
  <si>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</si>
  <si>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</si>
  <si>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</si>
  <si>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</si>
  <si>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</si>
  <si>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</si>
  <si>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</si>
  <si>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</si>
  <si>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</si>
  <si>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</si>
  <si>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</si>
  <si>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</si>
  <si>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</si>
  <si>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</si>
  <si>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</si>
  <si>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</si>
  <si>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</si>
  <si>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</si>
  <si>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</si>
  <si>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</si>
  <si>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</si>
  <si>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</si>
  <si>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</si>
  <si>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</si>
  <si>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</si>
  <si>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</si>
  <si>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</si>
  <si>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</si>
  <si>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</si>
  <si>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</si>
  <si>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</si>
  <si>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</si>
  <si>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</si>
  <si>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</si>
  <si>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</si>
  <si>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</si>
  <si>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</si>
  <si>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</si>
  <si>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</si>
  <si>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</si>
  <si>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</si>
  <si>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</si>
  <si>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</si>
  <si>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</si>
  <si>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</si>
  <si>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</si>
  <si>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</si>
  <si>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</si>
  <si>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</si>
  <si>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</si>
  <si>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</si>
  <si>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</si>
  <si>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</si>
  <si>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</si>
  <si>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</si>
  <si>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</si>
  <si>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</si>
  <si>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</si>
  <si>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</si>
  <si>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</si>
  <si>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</si>
  <si>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</si>
  <si>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</si>
  <si>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</si>
  <si>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</si>
  <si>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</si>
  <si>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</si>
  <si>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</si>
  <si>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</si>
  <si>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</si>
  <si>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</si>
  <si>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</si>
  <si>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</si>
  <si>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</si>
  <si>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</si>
  <si>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</si>
  <si>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</si>
  <si>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</si>
  <si>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</si>
  <si>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</si>
  <si>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</si>
  <si>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</si>
  <si>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</si>
  <si>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</si>
  <si>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</si>
  <si>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</si>
  <si>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</si>
  <si>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</si>
  <si>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</si>
  <si>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</si>
  <si>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</si>
  <si>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</si>
  <si>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</si>
  <si>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</si>
  <si>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</si>
  <si>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</si>
  <si>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</si>
  <si>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</si>
  <si>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</si>
  <si>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</si>
  <si>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</si>
  <si>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</si>
  <si>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</si>
  <si>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</si>
  <si>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</si>
  <si>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</si>
  <si>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</si>
  <si>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</si>
  <si>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</si>
  <si>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</si>
  <si>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</si>
  <si>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</si>
  <si>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</si>
  <si>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</si>
  <si>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</si>
  <si>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</si>
  <si>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</si>
  <si>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</si>
  <si>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</si>
  <si>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</si>
  <si>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</si>
  <si>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</si>
  <si>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</si>
  <si>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</si>
  <si>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</si>
  <si>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</si>
  <si>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</si>
  <si>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</si>
  <si>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</si>
  <si>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</si>
  <si>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</si>
  <si>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</si>
  <si>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</si>
  <si>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</si>
  <si>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</si>
  <si>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</si>
  <si>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</si>
  <si>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</si>
  <si>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</si>
  <si>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</si>
  <si>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</si>
  <si>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</si>
  <si>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</si>
  <si>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</si>
  <si>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</si>
  <si>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</si>
  <si>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</si>
  <si>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</si>
  <si>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</si>
  <si>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</si>
  <si>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</si>
  <si>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</si>
  <si>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</si>
  <si>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</si>
  <si>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</si>
  <si>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</si>
  <si>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</si>
  <si>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</si>
  <si>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</si>
  <si>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</si>
  <si>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</si>
  <si>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</si>
  <si>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</si>
  <si>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</si>
  <si>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</si>
  <si>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</si>
  <si>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</si>
  <si>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</si>
  <si>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</si>
  <si>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</si>
  <si>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</si>
  <si>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</si>
  <si>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</si>
  <si>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</si>
  <si>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</si>
  <si>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</si>
  <si>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</si>
  <si>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</si>
  <si>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</si>
  <si>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</si>
  <si>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</si>
  <si>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</si>
  <si>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</si>
  <si>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</si>
  <si>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</si>
  <si>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</si>
  <si>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</si>
  <si>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</si>
  <si>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</si>
  <si>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</si>
  <si>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</si>
  <si>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</si>
  <si>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</si>
  <si>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</si>
  <si>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</si>
  <si>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</si>
  <si>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</si>
  <si>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</si>
  <si>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</si>
  <si>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</si>
  <si>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</si>
  <si>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</si>
  <si>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</si>
  <si>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</si>
  <si>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</si>
  <si>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</si>
  <si>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</si>
  <si>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</si>
  <si>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</si>
  <si>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</si>
  <si>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</si>
  <si>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</si>
  <si>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</si>
  <si>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</si>
  <si>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</si>
  <si>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</si>
  <si>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</si>
  <si>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</si>
  <si>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</si>
  <si>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</si>
  <si>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</si>
  <si>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</si>
  <si>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</si>
  <si>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</si>
  <si>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</si>
  <si>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</si>
  <si>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</si>
  <si>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</si>
  <si>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</si>
  <si>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</si>
  <si>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</si>
  <si>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</si>
  <si>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</si>
  <si>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</si>
  <si>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</si>
  <si>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</si>
  <si>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</si>
  <si>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</si>
  <si>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</si>
  <si>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</si>
  <si>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</si>
  <si>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</si>
  <si>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</si>
  <si>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</si>
  <si>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</si>
  <si>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</si>
  <si>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</si>
  <si>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</si>
  <si>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</si>
  <si>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</si>
  <si>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</si>
  <si>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</si>
  <si>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</si>
  <si>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</si>
  <si>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</si>
  <si>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</si>
  <si>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</si>
  <si>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</si>
  <si>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</si>
  <si>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</si>
  <si>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</si>
  <si>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</si>
  <si>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</si>
  <si>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</si>
  <si>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</si>
  <si>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</si>
  <si>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</si>
  <si>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</si>
  <si>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</si>
  <si>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</si>
  <si>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</si>
  <si>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</si>
  <si>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</si>
  <si>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</si>
  <si>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</si>
  <si>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</si>
  <si>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</si>
  <si>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</si>
  <si>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</si>
  <si>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</si>
  <si>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</si>
  <si>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</si>
  <si>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</si>
  <si>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</si>
  <si>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</si>
  <si>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</si>
  <si>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</si>
  <si>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</si>
  <si>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</si>
  <si>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</si>
  <si>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</si>
  <si>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</si>
  <si>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</si>
  <si>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</si>
  <si>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</si>
  <si>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</si>
  <si>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</si>
  <si>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</si>
  <si>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</si>
  <si>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</si>
  <si>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</si>
  <si>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</si>
  <si>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</si>
  <si>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</si>
  <si>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</si>
  <si>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</si>
  <si>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</si>
  <si>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</si>
  <si>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</si>
  <si>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</si>
  <si>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</si>
  <si>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</si>
  <si>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</si>
  <si>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</si>
  <si>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</si>
  <si>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</si>
  <si>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</si>
  <si>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</si>
  <si>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</si>
  <si>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</si>
  <si>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</si>
  <si>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</si>
  <si>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</si>
  <si>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</si>
  <si>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</si>
  <si>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</si>
  <si>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</si>
  <si>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</si>
  <si>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</si>
  <si>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</si>
  <si>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</si>
  <si>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</si>
  <si>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</si>
  <si>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</si>
  <si>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</si>
  <si>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</si>
  <si>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</si>
  <si>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</si>
  <si>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</si>
  <si>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</si>
  <si>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</si>
  <si>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</si>
  <si>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</si>
  <si>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</si>
  <si>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</si>
  <si>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</si>
  <si>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</si>
  <si>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</si>
  <si>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</si>
  <si>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</si>
  <si>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</si>
  <si>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</si>
  <si>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</si>
  <si>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</si>
  <si>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</si>
  <si>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</si>
  <si>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</si>
  <si>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</si>
  <si>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</si>
  <si>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</si>
  <si>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</si>
  <si>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</si>
  <si>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</si>
  <si>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</si>
  <si>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</si>
  <si>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</si>
  <si>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</si>
  <si>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</si>
  <si>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</si>
  <si>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</si>
  <si>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</si>
  <si>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</si>
  <si>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</si>
  <si>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</si>
  <si>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</si>
  <si>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</si>
  <si>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</si>
  <si>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</si>
  <si>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</si>
  <si>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</si>
  <si>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</si>
  <si>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</si>
  <si>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</si>
  <si>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</si>
  <si>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</si>
  <si>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</si>
  <si>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</si>
  <si>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</si>
  <si>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</si>
  <si>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</si>
  <si>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</si>
  <si>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</si>
  <si>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</si>
  <si>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</si>
  <si>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</si>
  <si>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</si>
  <si>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</si>
  <si>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</si>
  <si>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</si>
  <si>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</si>
  <si>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</si>
  <si>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</si>
  <si>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</si>
  <si>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</si>
  <si>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</si>
  <si>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</si>
  <si>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</si>
  <si>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</si>
  <si>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</si>
  <si>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</si>
  <si>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</si>
  <si>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</si>
  <si>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</si>
  <si>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</si>
  <si>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</si>
  <si>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</si>
  <si>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</si>
  <si>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</si>
  <si>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</si>
  <si>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</si>
  <si>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</si>
  <si>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</si>
  <si>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</si>
  <si>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</si>
  <si>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</si>
  <si>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</si>
  <si>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</si>
  <si>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</si>
  <si>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</si>
  <si>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</si>
  <si>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</si>
  <si>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</si>
  <si>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</si>
  <si>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</si>
  <si>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</si>
  <si>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</si>
  <si>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</si>
  <si>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</si>
  <si>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</si>
  <si>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</si>
  <si>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</si>
  <si>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</si>
  <si>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</si>
  <si>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</si>
  <si>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</si>
  <si>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</si>
  <si>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</si>
  <si>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</si>
  <si>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</si>
  <si>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</si>
  <si>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</si>
  <si>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</si>
  <si>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</si>
  <si>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</si>
  <si>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</si>
  <si>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</si>
  <si>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</si>
  <si>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</si>
  <si>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</si>
  <si>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</si>
  <si>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</si>
  <si>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</si>
  <si>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</si>
  <si>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</si>
  <si>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</si>
  <si>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</si>
  <si>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</si>
  <si>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</si>
  <si>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</si>
  <si>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</si>
  <si>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</si>
  <si>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</si>
  <si>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</si>
  <si>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</si>
  <si>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</si>
  <si>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</si>
  <si>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</si>
  <si>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</si>
  <si>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</si>
  <si>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</si>
  <si>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</si>
  <si>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</si>
  <si>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</si>
  <si>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</si>
  <si>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</si>
  <si>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</si>
  <si>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</si>
  <si>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</si>
  <si>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</si>
  <si>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</si>
  <si>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</si>
  <si>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</si>
  <si>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</si>
  <si>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</si>
  <si>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</si>
  <si>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</si>
  <si>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</si>
  <si>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</si>
  <si>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</si>
  <si>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</si>
  <si>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</si>
  <si>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</si>
  <si>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</si>
  <si>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</si>
  <si>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</si>
  <si>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</si>
  <si>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</si>
  <si>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</si>
  <si>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</si>
  <si>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</si>
  <si>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</si>
  <si>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</si>
  <si>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</si>
  <si>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</si>
  <si>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</si>
  <si>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</si>
  <si>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</si>
  <si>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</si>
  <si>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</si>
  <si>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</si>
  <si>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</si>
  <si>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</si>
  <si>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</si>
  <si>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</si>
  <si>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</si>
  <si>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</si>
  <si>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</si>
  <si>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</si>
  <si>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</si>
  <si>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</si>
  <si>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</si>
  <si>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</si>
  <si>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</si>
  <si>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</si>
  <si>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</si>
  <si>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</si>
  <si>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</si>
  <si>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</si>
  <si>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</si>
  <si>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</si>
  <si>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</si>
  <si>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</si>
  <si>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</si>
  <si>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</si>
  <si>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</si>
  <si>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</si>
  <si>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</si>
  <si>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</si>
  <si>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</si>
  <si>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</si>
  <si>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</si>
  <si>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</si>
  <si>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</si>
  <si>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</si>
  <si>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</si>
  <si>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</si>
  <si>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</si>
  <si>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</si>
  <si>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</si>
  <si>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</si>
  <si>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</si>
  <si>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</si>
  <si>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</si>
  <si>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</si>
  <si>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</si>
  <si>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</si>
  <si>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</si>
  <si>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</si>
  <si>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</si>
  <si>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</si>
  <si>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</si>
  <si>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</si>
  <si>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</si>
  <si>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</si>
  <si>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</si>
  <si>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</si>
  <si>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</si>
  <si>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</si>
  <si>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</si>
  <si>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</si>
  <si>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</si>
  <si>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</si>
  <si>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</si>
  <si>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</si>
  <si>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</si>
  <si>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</si>
  <si>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</si>
  <si>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</si>
  <si>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</si>
  <si>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</si>
  <si>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</si>
  <si>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</si>
  <si>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</si>
  <si>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</si>
  <si>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</si>
  <si>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</si>
  <si>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</si>
  <si>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</si>
  <si>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</si>
  <si>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</si>
  <si>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</si>
  <si>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</si>
  <si>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</si>
  <si>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</si>
  <si>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</si>
  <si>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</si>
  <si>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</si>
  <si>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</si>
  <si>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</si>
  <si>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</si>
  <si>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</si>
  <si>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</si>
  <si>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</si>
  <si>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</si>
  <si>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</si>
  <si>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</si>
  <si>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</si>
  <si>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</si>
  <si>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</si>
  <si>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</si>
  <si>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</si>
  <si>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</si>
  <si>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</si>
  <si>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</si>
  <si>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</si>
  <si>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</si>
  <si>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</si>
  <si>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</si>
  <si>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</si>
  <si>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</si>
  <si>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</si>
  <si>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</si>
  <si>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</si>
  <si>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</si>
  <si>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</si>
  <si>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</si>
  <si>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</si>
  <si>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</si>
  <si>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</si>
  <si>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</si>
  <si>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</si>
  <si>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</si>
  <si>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</si>
  <si>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</si>
  <si>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</si>
  <si>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</si>
  <si>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</si>
  <si>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</si>
  <si>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</si>
  <si>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</si>
  <si>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</si>
  <si>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</si>
  <si>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</si>
  <si>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</si>
  <si>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</si>
  <si>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</si>
  <si>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</si>
  <si>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</si>
  <si>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</si>
  <si>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</si>
  <si>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</si>
  <si>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</si>
  <si>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</si>
  <si>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</si>
  <si>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</si>
  <si>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</si>
  <si>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</si>
  <si>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</si>
  <si>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</si>
  <si>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</si>
  <si>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</si>
  <si>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</si>
  <si>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</si>
  <si>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</si>
  <si>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</si>
  <si>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</si>
  <si>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</si>
  <si>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</si>
  <si>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</si>
  <si>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</si>
  <si>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</si>
  <si>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</si>
  <si>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</si>
  <si>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</si>
  <si>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</si>
  <si>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</si>
  <si>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</si>
  <si>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</si>
  <si>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</si>
  <si>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</si>
  <si>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</si>
  <si>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</si>
  <si>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</si>
  <si>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</si>
  <si>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</si>
  <si>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</si>
  <si>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</si>
  <si>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</si>
  <si>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</si>
  <si>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</si>
  <si>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</si>
  <si>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</si>
  <si>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</si>
  <si>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</si>
  <si>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</si>
  <si>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</si>
  <si>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</si>
  <si>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</si>
  <si>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</si>
  <si>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</si>
  <si>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</si>
  <si>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</si>
  <si>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</si>
  <si>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</si>
  <si>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</si>
  <si>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</si>
  <si>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</si>
  <si>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</si>
  <si>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</si>
  <si>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</si>
  <si>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</si>
  <si>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</si>
  <si>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</si>
  <si>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</si>
  <si>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</si>
  <si>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</si>
  <si>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</si>
  <si>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</si>
  <si>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</si>
  <si>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</si>
  <si>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</si>
  <si>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</si>
  <si>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</si>
  <si>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</si>
  <si>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</si>
  <si>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</si>
  <si>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</si>
  <si>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</si>
  <si>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</si>
  <si>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</si>
  <si>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</si>
  <si>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</si>
  <si>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</si>
  <si>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</si>
  <si>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</si>
  <si>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</si>
  <si>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</si>
  <si>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</si>
  <si>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</si>
  <si>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</si>
  <si>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</si>
  <si>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</si>
  <si>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</si>
  <si>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</si>
  <si>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</si>
  <si>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</si>
  <si>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</si>
  <si>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</si>
  <si>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</si>
  <si>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</si>
  <si>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</si>
  <si>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</si>
  <si>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</si>
  <si>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</si>
  <si>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</si>
  <si>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</si>
  <si>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</si>
  <si>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</si>
  <si>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</si>
  <si>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</si>
  <si>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</si>
  <si>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</si>
  <si>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</si>
  <si>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</si>
  <si>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</si>
  <si>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</si>
  <si>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</si>
  <si>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</si>
  <si>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</si>
  <si>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</si>
  <si>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</si>
  <si>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</si>
  <si>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</si>
  <si>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</si>
  <si>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</si>
  <si>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</si>
  <si>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</si>
  <si>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</si>
  <si>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</si>
  <si>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</si>
  <si>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</si>
  <si>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</si>
  <si>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</si>
  <si>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</si>
  <si>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</si>
  <si>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</si>
  <si>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</si>
  <si>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</si>
  <si>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</si>
  <si>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</si>
  <si>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</si>
  <si>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</si>
  <si>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</si>
  <si>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</si>
  <si>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</si>
  <si>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</si>
  <si>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</si>
  <si>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</si>
  <si>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</si>
  <si>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</si>
  <si>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</si>
  <si>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</si>
  <si>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</si>
  <si>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</si>
  <si>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</si>
  <si>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</si>
  <si>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</si>
  <si>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</si>
  <si>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</si>
  <si>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</si>
  <si>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</si>
  <si>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</si>
  <si>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</si>
  <si>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</si>
  <si>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</si>
  <si>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</si>
  <si>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</si>
  <si>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</si>
  <si>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</si>
  <si>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</si>
  <si>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</si>
  <si>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</si>
  <si>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</si>
  <si>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</si>
  <si>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</si>
  <si>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</si>
  <si>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</si>
  <si>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</si>
  <si>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</si>
  <si>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</si>
  <si>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</si>
  <si>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</si>
  <si>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</si>
  <si>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</si>
  <si>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</si>
  <si>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</si>
  <si>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</si>
  <si>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</si>
  <si>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</si>
  <si>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</si>
  <si>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</si>
  <si>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</si>
  <si>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</si>
  <si>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</si>
  <si>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</si>
  <si>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</si>
  <si>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</si>
  <si>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</si>
  <si>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</si>
  <si>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</si>
  <si>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</si>
  <si>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</si>
  <si>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</si>
  <si>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</si>
  <si>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</si>
  <si>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</si>
  <si>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</si>
  <si>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</si>
  <si>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</si>
  <si>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</si>
  <si>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</si>
  <si>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</si>
  <si>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</si>
  <si>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</si>
  <si>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</si>
  <si>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</si>
  <si>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</si>
  <si>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</si>
  <si>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</si>
  <si>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</si>
  <si>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</si>
  <si>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</si>
  <si>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</si>
  <si>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</si>
  <si>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</si>
  <si>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</si>
  <si>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</si>
  <si>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</si>
  <si>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</si>
  <si>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</si>
  <si>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</si>
  <si>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</si>
  <si>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</si>
  <si>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</si>
  <si>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</si>
  <si>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</si>
  <si>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</si>
  <si>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</si>
  <si>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</si>
  <si>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</si>
  <si>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</si>
  <si>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</si>
  <si>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</si>
  <si>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</si>
  <si>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</si>
  <si>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</si>
  <si>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</si>
  <si>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</si>
  <si>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</si>
  <si>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</si>
  <si>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</si>
  <si>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</si>
  <si>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</si>
  <si>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</si>
  <si>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</si>
  <si>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</si>
  <si>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</si>
  <si>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</si>
  <si>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</si>
  <si>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</si>
  <si>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</si>
  <si>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</si>
  <si>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</si>
  <si>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</si>
  <si>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</si>
  <si>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</si>
  <si>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</si>
  <si>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</si>
  <si>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</si>
  <si>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</si>
  <si>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</si>
  <si>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</si>
  <si>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</si>
  <si>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</si>
  <si>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</si>
  <si>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</si>
  <si>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</si>
  <si>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</si>
  <si>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</si>
  <si>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</si>
  <si>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</si>
  <si>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</si>
  <si>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</si>
  <si>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</si>
  <si>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</si>
  <si>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</si>
  <si>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</si>
  <si>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</si>
  <si>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</si>
  <si>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</si>
  <si>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</si>
  <si>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</si>
  <si>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</si>
  <si>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</si>
  <si>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</si>
  <si>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</si>
  <si>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</si>
  <si>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</si>
  <si>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</si>
  <si>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</si>
  <si>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</si>
  <si>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</si>
  <si>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</si>
  <si>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</si>
  <si>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</si>
  <si>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</si>
  <si>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</si>
  <si>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</si>
  <si>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</si>
  <si>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</si>
  <si>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</si>
  <si>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</si>
  <si>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</si>
  <si>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</si>
  <si>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</si>
  <si>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</si>
  <si>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</si>
  <si>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</si>
  <si>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</si>
  <si>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</si>
  <si>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</si>
  <si>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</si>
  <si>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</si>
  <si>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</si>
  <si>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</si>
  <si>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</si>
  <si>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</si>
  <si>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</si>
  <si>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</si>
  <si>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</si>
  <si>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</si>
  <si>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</si>
  <si>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</si>
  <si>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</si>
  <si>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</si>
  <si>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</si>
  <si>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</si>
  <si>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</si>
  <si>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</si>
  <si>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</si>
  <si>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</si>
  <si>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</si>
  <si>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</si>
  <si>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</si>
  <si>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</si>
  <si>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</si>
  <si>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</si>
  <si>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</si>
  <si>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</si>
  <si>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</si>
  <si>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</si>
  <si>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</si>
  <si>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</si>
  <si>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</si>
  <si>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</si>
  <si>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</si>
  <si>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</si>
  <si>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</si>
  <si>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</si>
  <si>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</si>
  <si>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</si>
  <si>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</si>
  <si>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</si>
  <si>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</si>
  <si>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</si>
  <si>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</si>
  <si>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</si>
  <si>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</si>
  <si>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</si>
  <si>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</si>
  <si>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</si>
  <si>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</si>
  <si>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</si>
  <si>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</si>
  <si>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</si>
  <si>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</si>
  <si>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</si>
  <si>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</si>
  <si>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</si>
  <si>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</si>
  <si>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</si>
  <si>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</si>
  <si>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</si>
  <si>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</si>
  <si>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</si>
  <si>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</si>
  <si>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</si>
  <si>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</si>
  <si>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</si>
  <si>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</si>
  <si>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</si>
  <si>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</si>
  <si>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</si>
  <si>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</si>
  <si>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</si>
  <si>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</si>
  <si>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</si>
  <si>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</si>
  <si>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</si>
  <si>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</si>
  <si>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</si>
  <si>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</si>
  <si>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</si>
  <si>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</si>
  <si>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</si>
  <si>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</si>
  <si>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</si>
  <si>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</si>
  <si>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</si>
  <si>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</si>
  <si>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</si>
  <si>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</si>
  <si>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</si>
  <si>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</si>
  <si>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</si>
  <si>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</si>
  <si>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</si>
  <si>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</si>
  <si>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</si>
  <si>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</si>
  <si>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</si>
  <si>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</si>
  <si>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</si>
  <si>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</si>
  <si>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</si>
  <si>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</si>
  <si>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</si>
  <si>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</si>
  <si>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</si>
  <si>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</si>
  <si>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</si>
  <si>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</si>
  <si>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</si>
  <si>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</si>
  <si>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</si>
  <si>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</si>
  <si>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</si>
  <si>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</si>
  <si>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</si>
  <si>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</si>
  <si>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</si>
  <si>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</si>
  <si>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</si>
  <si>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</si>
  <si>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</si>
  <si>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</si>
  <si>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</si>
  <si>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</si>
  <si>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</si>
  <si>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</si>
  <si>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</si>
  <si>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</si>
  <si>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</si>
  <si>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</si>
  <si>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</si>
  <si>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</si>
  <si>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</si>
  <si>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</si>
  <si>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</si>
  <si>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</si>
  <si>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</si>
  <si>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</si>
  <si>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</si>
  <si>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</si>
  <si>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</si>
  <si>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</si>
  <si>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</si>
  <si>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</si>
  <si>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</si>
  <si>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</si>
  <si>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</si>
  <si>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</si>
  <si>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</si>
  <si>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</si>
  <si>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</si>
  <si>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</si>
  <si>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</si>
  <si>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</si>
  <si>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</si>
  <si>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</si>
  <si>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</si>
  <si>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</si>
  <si>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</si>
  <si>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</si>
  <si>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</si>
  <si>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</si>
  <si>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</si>
  <si>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</si>
  <si>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</si>
  <si>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</si>
  <si>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</si>
  <si>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</si>
  <si>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</si>
  <si>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</si>
  <si>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</si>
  <si>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</si>
  <si>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</si>
  <si>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</si>
  <si>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</si>
  <si>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</si>
  <si>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</si>
  <si>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</si>
  <si>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</si>
  <si>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</si>
  <si>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</si>
  <si>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</si>
  <si>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</si>
  <si>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</si>
  <si>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</si>
  <si>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</si>
  <si>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</si>
  <si>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</si>
  <si>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</si>
  <si>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</si>
  <si>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</si>
  <si>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</si>
  <si>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</si>
  <si>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</si>
  <si>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</si>
  <si>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</si>
  <si>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</si>
  <si>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</si>
  <si>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</si>
  <si>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</si>
  <si>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</si>
  <si>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</si>
  <si>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</si>
  <si>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</si>
  <si>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</si>
  <si>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</si>
  <si>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</si>
  <si>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</si>
  <si>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</si>
  <si>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</si>
  <si>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</si>
  <si>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</si>
  <si>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</si>
  <si>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</si>
  <si>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</si>
  <si>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</si>
  <si>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</si>
  <si>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</si>
  <si>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</si>
  <si>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</si>
  <si>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</si>
  <si>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</si>
  <si>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</si>
  <si>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</si>
  <si>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</si>
  <si>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</si>
  <si>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</si>
  <si>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</si>
  <si>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</si>
  <si>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</si>
  <si>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</si>
  <si>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</si>
  <si>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</si>
  <si>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</si>
  <si>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</si>
  <si>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</si>
  <si>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</si>
  <si>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</si>
  <si>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</si>
  <si>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</si>
  <si>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</si>
  <si>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</si>
  <si>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</si>
  <si>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</si>
  <si>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</si>
  <si>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</si>
  <si>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</si>
  <si>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</si>
  <si>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</si>
  <si>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</si>
  <si>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</si>
  <si>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</si>
  <si>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</si>
  <si>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</si>
  <si>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</si>
  <si>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</si>
  <si>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</si>
  <si>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</si>
  <si>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</si>
  <si>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</si>
  <si>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</si>
  <si>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</si>
  <si>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</si>
  <si>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</si>
  <si>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</si>
  <si>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</si>
  <si>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</si>
  <si>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</si>
  <si>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</si>
  <si>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</si>
  <si>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</si>
  <si>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</si>
  <si>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</si>
  <si>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</si>
  <si>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</si>
  <si>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</si>
  <si>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</si>
  <si>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</si>
  <si>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</si>
  <si>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</si>
  <si>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</si>
  <si>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</si>
  <si>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</si>
  <si>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</si>
  <si>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</si>
  <si>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</si>
  <si>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</si>
  <si>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</si>
  <si>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</si>
  <si>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</si>
  <si>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</si>
  <si>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</si>
  <si>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</si>
  <si>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</si>
  <si>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</si>
  <si>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</si>
  <si>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</si>
  <si>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</si>
  <si>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</si>
  <si>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</si>
  <si>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</si>
  <si>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</si>
  <si>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</si>
  <si>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</si>
  <si>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</si>
  <si>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</si>
  <si>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</si>
  <si>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</si>
  <si>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</si>
  <si>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</si>
  <si>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</si>
  <si>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</si>
  <si>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</si>
  <si>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</si>
  <si>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</si>
  <si>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</si>
  <si>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</si>
  <si>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</si>
  <si>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</si>
  <si>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</si>
  <si>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</si>
  <si>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</si>
  <si>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</si>
  <si>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</si>
  <si>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</si>
  <si>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</si>
  <si>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</si>
  <si>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</si>
  <si>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</si>
  <si>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</si>
  <si>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</si>
  <si>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</si>
  <si>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</si>
  <si>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</si>
  <si>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</si>
  <si>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</si>
  <si>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</si>
  <si>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</si>
  <si>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</si>
  <si>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</si>
  <si>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</si>
  <si>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</si>
  <si>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</si>
  <si>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</si>
  <si>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</si>
  <si>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</si>
  <si>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</si>
  <si>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</si>
  <si>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</si>
  <si>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</si>
  <si>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</si>
  <si>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</si>
  <si>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</si>
  <si>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</si>
  <si>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</si>
  <si>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</si>
  <si>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</si>
  <si>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</si>
  <si>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</si>
  <si>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</si>
  <si>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</si>
  <si>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</si>
  <si>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</si>
  <si>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</si>
  <si>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</si>
  <si>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</si>
  <si>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</si>
  <si>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</si>
  <si>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</si>
  <si>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</si>
  <si>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</si>
  <si>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</si>
  <si>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</si>
  <si>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</si>
  <si>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</si>
  <si>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</si>
  <si>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</si>
  <si>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</si>
  <si>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</si>
  <si>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</si>
  <si>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</si>
  <si>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</si>
  <si>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</si>
  <si>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</si>
  <si>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</si>
  <si>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</si>
  <si>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</si>
  <si>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</si>
  <si>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</si>
  <si>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</si>
  <si>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</si>
  <si>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</si>
  <si>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</si>
  <si>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</si>
  <si>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</si>
  <si>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</si>
  <si>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</si>
  <si>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</si>
  <si>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</si>
  <si>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</si>
  <si>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</si>
  <si>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</si>
  <si>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</si>
  <si>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</si>
  <si>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</si>
  <si>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</si>
  <si>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</si>
  <si>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</si>
  <si>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</si>
  <si>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</si>
  <si>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</si>
  <si>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</si>
  <si>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</si>
  <si>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</si>
  <si>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</si>
  <si>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</si>
  <si>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</si>
  <si>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</si>
  <si>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</si>
  <si>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</si>
  <si>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</si>
  <si>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</si>
  <si>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</si>
  <si>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</si>
  <si>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</si>
  <si>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</si>
  <si>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</si>
  <si>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</si>
  <si>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</si>
  <si>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</si>
  <si>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</si>
  <si>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</si>
  <si>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</si>
  <si>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</si>
  <si>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</si>
  <si>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</si>
  <si>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</si>
  <si>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</si>
  <si>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</si>
  <si>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</si>
  <si>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</si>
  <si>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</si>
  <si>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</si>
  <si>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</si>
  <si>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</si>
  <si>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</si>
  <si>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</si>
  <si>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</si>
  <si>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</si>
  <si>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</si>
  <si>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</si>
  <si>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</si>
  <si>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</si>
  <si>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</si>
  <si>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</si>
  <si>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</si>
  <si>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</si>
  <si>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</si>
  <si>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</si>
  <si>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</si>
  <si>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</si>
  <si>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</si>
  <si>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</si>
  <si>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</si>
  <si>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</si>
  <si>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</si>
  <si>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</si>
  <si>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</si>
  <si>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</si>
  <si>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</si>
  <si>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</si>
  <si>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</si>
  <si>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</si>
  <si>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</si>
  <si>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</si>
  <si>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</si>
  <si>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</si>
  <si>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</si>
  <si>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</si>
  <si>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</si>
  <si>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</si>
  <si>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</si>
  <si>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</si>
  <si>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</si>
  <si>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</si>
  <si>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</si>
  <si>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</si>
  <si>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</si>
  <si>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</si>
  <si>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</si>
  <si>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</si>
  <si>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</si>
  <si>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</si>
  <si>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</si>
  <si>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</si>
  <si>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</si>
  <si>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</si>
  <si>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</si>
  <si>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</si>
  <si>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</si>
  <si>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</si>
  <si>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</si>
  <si>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</si>
  <si>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</si>
  <si>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</si>
  <si>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</si>
  <si>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</si>
  <si>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</si>
  <si>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</si>
  <si>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</si>
  <si>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</si>
  <si>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</si>
  <si>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</si>
  <si>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</si>
  <si>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</si>
  <si>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</si>
  <si>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</si>
  <si>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</si>
  <si>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</si>
  <si>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</si>
  <si>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</si>
  <si>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</si>
  <si>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</si>
  <si>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</si>
  <si>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</si>
  <si>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</si>
  <si>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</si>
  <si>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</si>
  <si>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</si>
  <si>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</si>
  <si>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</si>
  <si>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</si>
  <si>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</si>
  <si>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</si>
  <si>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</si>
  <si>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</si>
  <si>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</si>
  <si>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</si>
  <si>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</si>
  <si>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</si>
  <si>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</si>
  <si>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</si>
  <si>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</si>
  <si>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</si>
  <si>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</si>
  <si>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</si>
  <si>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</si>
  <si>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</si>
  <si>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</si>
  <si>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</si>
  <si>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</si>
  <si>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</si>
  <si>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</si>
  <si>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</si>
  <si>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</si>
  <si>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</si>
  <si>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</si>
  <si>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</si>
  <si>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</si>
  <si>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</si>
  <si>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</si>
  <si>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</si>
  <si>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</si>
  <si>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</si>
  <si>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</si>
  <si>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</si>
  <si>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</si>
  <si>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</si>
  <si>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</si>
  <si>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</si>
  <si>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</si>
  <si>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</si>
  <si>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</si>
  <si>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</si>
  <si>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</si>
  <si>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</si>
  <si>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</si>
  <si>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</si>
  <si>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</si>
  <si>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</si>
  <si>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</si>
  <si>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</si>
  <si>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</si>
  <si>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</si>
  <si>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</si>
  <si>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</si>
  <si>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</si>
  <si>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</si>
  <si>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</si>
  <si>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</si>
  <si>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</si>
  <si>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</si>
  <si>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</si>
  <si>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</si>
  <si>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</si>
  <si>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</si>
  <si>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</si>
  <si>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</si>
  <si>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</si>
  <si>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</si>
  <si>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</si>
  <si>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</si>
  <si>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</si>
  <si>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</si>
  <si>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</si>
  <si>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</si>
  <si>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</si>
  <si>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</si>
  <si>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</si>
  <si>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</si>
  <si>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</si>
  <si>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</si>
  <si>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</si>
  <si>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</si>
  <si>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</si>
  <si>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</si>
  <si>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</si>
  <si>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</si>
  <si>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</si>
  <si>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</si>
  <si>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</si>
  <si>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</si>
  <si>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</si>
  <si>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</si>
  <si>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</si>
  <si>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</si>
  <si>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</si>
  <si>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</si>
  <si>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</si>
  <si>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</si>
  <si>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</si>
  <si>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</si>
  <si>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</si>
  <si>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</si>
  <si>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</si>
  <si>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</si>
  <si>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</si>
  <si>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</si>
  <si>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</si>
  <si>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</si>
  <si>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</si>
  <si>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</si>
  <si>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</si>
  <si>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</si>
  <si>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</si>
  <si>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</si>
  <si>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</si>
  <si>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</si>
  <si>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</si>
  <si>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</si>
  <si>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</si>
  <si>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</si>
  <si>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</si>
  <si>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</si>
  <si>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</si>
  <si>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</si>
  <si>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</si>
  <si>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</si>
  <si>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</si>
  <si>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</si>
  <si>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</si>
  <si>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</si>
  <si>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</si>
  <si>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</si>
  <si>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</si>
  <si>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</si>
  <si>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</si>
  <si>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</si>
  <si>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</si>
  <si>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</si>
  <si>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</si>
  <si>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</si>
  <si>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</si>
  <si>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</si>
  <si>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</si>
  <si>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</si>
  <si>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</si>
  <si>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</si>
  <si>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</si>
  <si>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</si>
  <si>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</si>
  <si>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</si>
  <si>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</si>
  <si>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</si>
  <si>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</si>
  <si>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</si>
  <si>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</si>
  <si>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</si>
  <si>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</si>
  <si>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</si>
  <si>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</si>
  <si>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</si>
  <si>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</si>
  <si>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</si>
  <si>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</si>
  <si>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</si>
  <si>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</si>
  <si>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</si>
  <si>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</si>
  <si>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</si>
  <si>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</si>
  <si>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</si>
  <si>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</si>
  <si>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</si>
  <si>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</si>
  <si>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</si>
  <si>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</si>
  <si>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</si>
  <si>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</si>
  <si>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</si>
  <si>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</si>
  <si>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</si>
  <si>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</si>
  <si>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</si>
  <si>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</si>
  <si>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</si>
  <si>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</si>
  <si>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</si>
  <si>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</si>
  <si>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</si>
  <si>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</si>
  <si>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</si>
  <si>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</si>
  <si>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</si>
  <si>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</si>
  <si>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</si>
  <si>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</si>
  <si>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</si>
  <si>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</si>
  <si>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</si>
  <si>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</si>
  <si>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</si>
  <si>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</si>
  <si>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</si>
  <si>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</si>
  <si>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</si>
  <si>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</si>
  <si>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</si>
  <si>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</si>
  <si>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</si>
  <si>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</si>
  <si>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</si>
  <si>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</si>
  <si>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</si>
  <si>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</si>
  <si>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</si>
  <si>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</si>
  <si>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</si>
  <si>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</si>
  <si>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</si>
  <si>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</si>
  <si>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</si>
  <si>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</si>
  <si>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</si>
  <si>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</si>
  <si>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</si>
  <si>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</si>
  <si>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</si>
  <si>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</si>
  <si>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</si>
  <si>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</si>
  <si>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</si>
  <si>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</si>
  <si>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</si>
  <si>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</si>
  <si>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</si>
  <si>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</si>
  <si>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</si>
  <si>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</si>
  <si>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</si>
  <si>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</si>
  <si>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</si>
  <si>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</si>
  <si>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</si>
  <si>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</si>
  <si>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</si>
  <si>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</si>
  <si>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</si>
  <si>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</si>
  <si>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</si>
  <si>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</si>
  <si>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</si>
  <si>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</si>
  <si>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</si>
  <si>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</si>
  <si>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</si>
  <si>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</si>
  <si>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</si>
  <si>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</si>
  <si>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</si>
  <si>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</si>
  <si>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</si>
  <si>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</si>
  <si>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</si>
  <si>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</si>
  <si>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</si>
  <si>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</si>
  <si>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</si>
  <si>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</si>
  <si>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</si>
  <si>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</si>
  <si>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</si>
  <si>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</si>
  <si>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</si>
  <si>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</si>
  <si>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</si>
  <si>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</si>
  <si>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</si>
  <si>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</si>
  <si>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</si>
  <si>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</si>
  <si>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</si>
  <si>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</si>
  <si>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</si>
  <si>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</si>
  <si>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</si>
  <si>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</si>
  <si>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</si>
  <si>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</si>
  <si>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</si>
  <si>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</si>
  <si>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</si>
  <si>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</si>
  <si>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</si>
  <si>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</si>
  <si>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</si>
  <si>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</si>
  <si>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</si>
  <si>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</si>
  <si>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</si>
  <si>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</si>
  <si>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</si>
  <si>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</si>
  <si>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</si>
  <si>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</si>
  <si>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</si>
  <si>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</si>
  <si>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</si>
  <si>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</si>
  <si>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</si>
  <si>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</si>
  <si>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</si>
  <si>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</si>
  <si>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</si>
  <si>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</si>
  <si>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</si>
  <si>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</si>
  <si>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</si>
  <si>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</si>
  <si>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</si>
  <si>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</si>
  <si>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</si>
  <si>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</si>
  <si>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</si>
  <si>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</si>
  <si>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</si>
  <si>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</si>
  <si>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</si>
  <si>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</si>
  <si>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</si>
  <si>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</si>
  <si>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</si>
  <si>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</si>
  <si>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</si>
  <si>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</si>
  <si>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</si>
  <si>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</si>
  <si>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</si>
  <si>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</si>
  <si>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</si>
  <si>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</si>
  <si>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</si>
  <si>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</si>
  <si>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</si>
  <si>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</si>
  <si>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</si>
  <si>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</si>
  <si>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</si>
  <si>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</si>
  <si>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</si>
  <si>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</si>
  <si>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</si>
  <si>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</si>
  <si>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</si>
  <si>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</si>
  <si>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</si>
  <si>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</si>
  <si>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</si>
  <si>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</si>
  <si>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</si>
  <si>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</si>
  <si>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</si>
  <si>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</si>
  <si>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</si>
  <si>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</si>
  <si>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</si>
  <si>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</si>
  <si>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</si>
  <si>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</si>
  <si>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</si>
  <si>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</si>
  <si>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</si>
  <si>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</si>
  <si>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</si>
  <si>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</si>
  <si>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</si>
  <si>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</si>
  <si>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</si>
  <si>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</si>
  <si>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</si>
  <si>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</si>
  <si>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</si>
  <si>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</si>
  <si>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</si>
  <si>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</si>
  <si>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</si>
  <si>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</si>
  <si>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</si>
  <si>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</si>
  <si>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</si>
  <si>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</si>
  <si>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</si>
  <si>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</si>
  <si>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</si>
  <si>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</si>
  <si>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</si>
  <si>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</si>
  <si>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</si>
  <si>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</si>
  <si>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</si>
  <si>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</si>
  <si>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</si>
  <si>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</si>
  <si>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</si>
  <si>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</si>
  <si>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</si>
  <si>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</si>
  <si>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</si>
  <si>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</si>
  <si>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</si>
  <si>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</si>
  <si>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</si>
  <si>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</si>
  <si>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</si>
  <si>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</si>
  <si>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</si>
  <si>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</si>
  <si>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</si>
  <si>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</si>
  <si>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</si>
  <si>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</si>
  <si>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</si>
  <si>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</si>
  <si>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</si>
  <si>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</si>
  <si>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</si>
  <si>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</si>
  <si>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</si>
  <si>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</si>
  <si>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</si>
  <si>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</si>
  <si>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</si>
  <si>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</si>
  <si>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</si>
  <si>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</si>
  <si>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</si>
  <si>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</si>
  <si>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</si>
  <si>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</si>
  <si>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</si>
  <si>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</si>
  <si>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</si>
  <si>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</si>
  <si>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</si>
  <si>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</si>
  <si>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</si>
  <si>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</si>
  <si>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</si>
  <si>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</si>
  <si>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</si>
  <si>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</si>
  <si>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</si>
  <si>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</si>
  <si>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</si>
  <si>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</si>
  <si>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</si>
  <si>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</si>
  <si>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</si>
  <si>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</si>
  <si>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</si>
  <si>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</si>
  <si>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</si>
  <si>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</si>
  <si>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</si>
  <si>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</si>
  <si>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</si>
  <si>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</si>
  <si>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</si>
  <si>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</si>
  <si>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</si>
  <si>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</si>
  <si>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</si>
  <si>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</si>
  <si>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</si>
  <si>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</si>
  <si>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</si>
  <si>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</si>
  <si>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</si>
  <si>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</si>
  <si>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</si>
  <si>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</si>
  <si>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</si>
  <si>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</si>
  <si>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</si>
  <si>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</si>
  <si>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</si>
  <si>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</si>
  <si>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</si>
  <si>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</si>
  <si>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</si>
  <si>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</si>
  <si>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</si>
  <si>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</si>
  <si>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</si>
  <si>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</si>
  <si>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</si>
  <si>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</si>
  <si>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</si>
  <si>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</si>
  <si>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</si>
  <si>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</si>
  <si>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</si>
  <si>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</si>
  <si>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</si>
  <si>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</si>
  <si>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</si>
  <si>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</si>
  <si>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</si>
  <si>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</si>
  <si>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</si>
  <si>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</si>
  <si>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</si>
  <si>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</si>
  <si>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</si>
  <si>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</si>
  <si>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</si>
  <si>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</si>
  <si>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</si>
  <si>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</si>
  <si>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</si>
  <si>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</si>
  <si>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</si>
  <si>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</si>
  <si>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</si>
  <si>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</si>
  <si>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</si>
  <si>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</si>
  <si>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</si>
  <si>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</si>
  <si>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</si>
  <si>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</si>
  <si>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</si>
  <si>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</si>
  <si>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</si>
  <si>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</si>
  <si>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</si>
  <si>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</si>
  <si>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</si>
  <si>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</si>
  <si>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</si>
  <si>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</si>
  <si>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</si>
  <si>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</si>
  <si>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</si>
  <si>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</si>
  <si>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</si>
  <si>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</si>
  <si>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</si>
  <si>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</si>
  <si>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</si>
  <si>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</si>
  <si>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</si>
  <si>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</si>
  <si>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</si>
  <si>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</si>
  <si>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</si>
  <si>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</si>
  <si>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</si>
  <si>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</si>
  <si>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</si>
  <si>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</si>
  <si>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</si>
  <si>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</si>
  <si>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</si>
  <si>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</si>
  <si>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</si>
  <si>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</si>
  <si>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</si>
  <si>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</si>
  <si>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</si>
  <si>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</si>
  <si>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</si>
  <si>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</si>
  <si>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</si>
  <si>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</si>
  <si>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</si>
  <si>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</si>
  <si>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</si>
  <si>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</si>
  <si>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</si>
  <si>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</si>
  <si>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</si>
  <si>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</si>
  <si>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</si>
  <si>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</si>
  <si>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</si>
  <si>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</si>
  <si>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</si>
  <si>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</si>
  <si>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</si>
  <si>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</si>
  <si>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</si>
  <si>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</si>
  <si>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</si>
  <si>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</si>
  <si>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</si>
  <si>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</si>
  <si>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</si>
  <si>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</si>
  <si>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</si>
  <si>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</si>
  <si>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</si>
  <si>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</si>
  <si>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</si>
  <si>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</si>
  <si>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</si>
  <si>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</si>
  <si>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</si>
  <si>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</si>
  <si>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</si>
  <si>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</si>
  <si>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</si>
  <si>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</si>
  <si>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</si>
  <si>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</si>
  <si>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</si>
  <si>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</si>
  <si>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</si>
  <si>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</si>
  <si>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</si>
  <si>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</si>
  <si>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</si>
  <si>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</si>
  <si>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</si>
  <si>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</si>
  <si>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</si>
  <si>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</si>
  <si>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</si>
  <si>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</si>
  <si>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</si>
  <si>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</si>
  <si>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</si>
  <si>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</si>
  <si>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</si>
  <si>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</si>
  <si>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</si>
  <si>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</si>
  <si>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</si>
  <si>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</si>
  <si>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</si>
  <si>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</si>
  <si>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</si>
  <si>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</si>
  <si>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</si>
  <si>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</si>
  <si>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</si>
  <si>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</si>
  <si>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</si>
  <si>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</si>
  <si>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</si>
  <si>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</si>
  <si>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</si>
  <si>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</si>
  <si>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</si>
  <si>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</si>
  <si>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</si>
  <si>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</si>
  <si>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</si>
  <si>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</si>
  <si>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</si>
  <si>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</si>
  <si>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</si>
  <si>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</si>
  <si>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</si>
  <si>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</si>
  <si>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</si>
  <si>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</si>
  <si>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</si>
  <si>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</si>
  <si>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</si>
  <si>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</si>
  <si>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</si>
  <si>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</si>
  <si>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</si>
  <si>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</si>
  <si>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</si>
  <si>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</si>
  <si>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</si>
  <si>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</si>
  <si>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</si>
  <si>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</si>
  <si>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</si>
  <si>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</si>
  <si>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</si>
  <si>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</si>
  <si>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</si>
  <si>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</si>
  <si>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</si>
  <si>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</si>
  <si>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</si>
  <si>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</si>
  <si>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</si>
  <si>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</si>
  <si>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</si>
  <si>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</si>
  <si>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</si>
  <si>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</si>
  <si>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</si>
  <si>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</si>
  <si>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</si>
  <si>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</si>
  <si>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</si>
  <si>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</si>
  <si>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</si>
  <si>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</si>
  <si>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</si>
  <si>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</si>
  <si>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</si>
  <si>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</si>
  <si>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</si>
  <si>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</si>
  <si>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</si>
  <si>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</si>
  <si>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</si>
  <si>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</si>
  <si>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</si>
  <si>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</si>
  <si>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</si>
  <si>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</si>
  <si>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</si>
  <si>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</si>
  <si>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</si>
  <si>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</si>
  <si>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</si>
  <si>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</si>
  <si>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</si>
  <si>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</si>
  <si>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</si>
  <si>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</si>
  <si>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</si>
  <si>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</si>
  <si>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</si>
  <si>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</si>
  <si>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</si>
  <si>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</si>
  <si>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</si>
  <si>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</si>
  <si>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</si>
  <si>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</si>
  <si>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</si>
  <si>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</si>
  <si>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</si>
  <si>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</si>
  <si>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</si>
  <si>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</si>
  <si>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</si>
  <si>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</si>
  <si>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</si>
  <si>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</si>
  <si>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</si>
  <si>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</si>
  <si>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</si>
  <si>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</si>
  <si>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</si>
  <si>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</si>
  <si>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</si>
  <si>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</si>
  <si>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</si>
  <si>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</si>
  <si>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</si>
  <si>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</si>
  <si>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</si>
  <si>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</si>
  <si>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</si>
  <si>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</si>
  <si>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</si>
  <si>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</si>
  <si>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</si>
  <si>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</si>
  <si>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</si>
  <si>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</si>
  <si>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</si>
  <si>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</si>
  <si>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</si>
  <si>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</si>
  <si>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</si>
  <si>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</si>
  <si>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</si>
  <si>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</si>
  <si>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</si>
  <si>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</si>
  <si>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</si>
  <si>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</si>
  <si>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</si>
  <si>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</si>
  <si>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</si>
  <si>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</si>
  <si>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</si>
  <si>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</si>
  <si>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</si>
  <si>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</si>
  <si>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</si>
  <si>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</si>
  <si>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</si>
  <si>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</si>
  <si>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</si>
  <si>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</si>
  <si>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</si>
  <si>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</si>
  <si>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</si>
  <si>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</si>
  <si>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</si>
  <si>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</si>
  <si>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</si>
  <si>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</si>
  <si>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</si>
  <si>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</si>
  <si>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</si>
  <si>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</si>
  <si>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</si>
  <si>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</si>
  <si>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</si>
  <si>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</si>
  <si>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</si>
  <si>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</si>
  <si>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</si>
  <si>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</si>
  <si>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</si>
  <si>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</si>
  <si>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</si>
  <si>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</si>
  <si>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</si>
  <si>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</si>
  <si>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</si>
  <si>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</si>
  <si>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</si>
  <si>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</si>
  <si>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</si>
  <si>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</si>
  <si>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</si>
  <si>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</si>
  <si>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</si>
  <si>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</si>
  <si>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</si>
  <si>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</si>
  <si>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</si>
  <si>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</si>
  <si>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</si>
  <si>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</si>
  <si>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</si>
  <si>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</si>
  <si>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</si>
  <si>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</si>
  <si>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</si>
  <si>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</si>
  <si>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</si>
  <si>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</si>
  <si>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</si>
  <si>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</si>
  <si>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</si>
  <si>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</si>
  <si>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</si>
  <si>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</si>
  <si>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</si>
  <si>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</si>
  <si>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</si>
  <si>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</si>
  <si>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</si>
  <si>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</si>
  <si>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</si>
  <si>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</si>
  <si>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</si>
  <si>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</si>
  <si>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</si>
  <si>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</si>
  <si>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</si>
  <si>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</si>
  <si>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</si>
  <si>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</si>
  <si>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</si>
  <si>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</si>
  <si>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</si>
  <si>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</si>
  <si>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</si>
  <si>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</si>
  <si>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</si>
  <si>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</si>
  <si>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</si>
  <si>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</si>
  <si>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</si>
  <si>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</si>
  <si>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</si>
  <si>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</si>
  <si>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</si>
  <si>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</si>
  <si>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</si>
  <si>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</si>
  <si>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</si>
  <si>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</si>
  <si>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</si>
  <si>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</si>
  <si>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</si>
  <si>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</si>
  <si>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</si>
  <si>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</si>
  <si>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</si>
  <si>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</si>
  <si>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</si>
  <si>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</si>
  <si>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</si>
  <si>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</si>
  <si>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</si>
  <si>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</si>
  <si>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</si>
  <si>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</si>
  <si>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</si>
  <si>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</si>
  <si>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</si>
  <si>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</si>
  <si>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</si>
  <si>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</si>
  <si>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</si>
  <si>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</si>
  <si>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</si>
  <si>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</si>
  <si>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</si>
  <si>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</si>
  <si>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</si>
  <si>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</si>
  <si>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</si>
  <si>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</si>
  <si>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</si>
  <si>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</si>
  <si>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</si>
  <si>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</si>
  <si>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</si>
  <si>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</si>
  <si>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</si>
  <si>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</si>
  <si>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</si>
  <si>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</si>
  <si>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</si>
  <si>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</si>
  <si>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</si>
  <si>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</si>
  <si>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</si>
  <si>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</si>
  <si>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</si>
  <si>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</si>
  <si>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</si>
  <si>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</si>
  <si>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</si>
  <si>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</si>
  <si>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</si>
  <si>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</si>
  <si>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</si>
  <si>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</si>
  <si>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</si>
  <si>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</si>
  <si>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</si>
  <si>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</si>
  <si>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</si>
  <si>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</si>
  <si>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</si>
  <si>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</si>
  <si>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</si>
  <si>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</si>
  <si>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</si>
  <si>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</si>
  <si>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</si>
  <si>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</si>
  <si>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</si>
  <si>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</si>
  <si>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</si>
  <si>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</si>
  <si>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</si>
  <si>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</si>
  <si>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</si>
  <si>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</si>
  <si>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</si>
  <si>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</si>
  <si>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</si>
  <si>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</si>
  <si>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</si>
  <si>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</si>
  <si>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</si>
  <si>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</si>
  <si>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</si>
  <si>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</si>
  <si>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</si>
  <si>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</si>
  <si>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</si>
  <si>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</si>
  <si>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</si>
  <si>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</si>
  <si>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</si>
  <si>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</si>
  <si>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</si>
  <si>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</si>
  <si>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</si>
  <si>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</si>
  <si>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</si>
  <si>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</si>
  <si>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</si>
  <si>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</si>
  <si>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</si>
  <si>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</si>
  <si>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</si>
  <si>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</si>
  <si>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</si>
  <si>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</si>
  <si>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</si>
  <si>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</si>
  <si>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</si>
  <si>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</si>
  <si>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</si>
  <si>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</si>
  <si>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</si>
  <si>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</si>
  <si>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</si>
  <si>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</si>
  <si>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</si>
  <si>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</si>
  <si>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</si>
  <si>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</si>
  <si>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</si>
  <si>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</si>
  <si>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</si>
  <si>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</si>
  <si>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</si>
  <si>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</si>
  <si>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</si>
  <si>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</si>
  <si>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</si>
  <si>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</si>
  <si>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</si>
  <si>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</si>
  <si>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</si>
  <si>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</si>
  <si>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</si>
  <si>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</si>
  <si>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</si>
  <si>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</si>
  <si>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</si>
  <si>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</si>
  <si>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</si>
  <si>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</si>
  <si>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</si>
  <si>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</si>
  <si>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</si>
  <si>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</si>
  <si>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</si>
  <si>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</si>
  <si>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</si>
  <si>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</si>
  <si>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</si>
  <si>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</si>
  <si>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</si>
  <si>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</si>
  <si>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</si>
  <si>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</si>
  <si>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</si>
  <si>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</si>
  <si>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</si>
  <si>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</si>
  <si>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</si>
  <si>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</si>
  <si>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</si>
  <si>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</si>
  <si>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</si>
  <si>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</si>
  <si>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</si>
  <si>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</si>
  <si>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</si>
  <si>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</si>
  <si>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</si>
  <si>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</si>
  <si>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</si>
  <si>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</si>
  <si>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</si>
  <si>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</si>
  <si>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</si>
  <si>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</si>
  <si>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</si>
  <si>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</si>
  <si>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</si>
  <si>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</si>
  <si>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</si>
  <si>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</si>
  <si>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</si>
  <si>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</si>
  <si>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</si>
  <si>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</si>
  <si>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</si>
  <si>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</si>
  <si>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</si>
  <si>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</si>
  <si>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</si>
  <si>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</si>
  <si>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</si>
  <si>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</si>
  <si>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</si>
  <si>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</si>
  <si>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</si>
  <si>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</si>
  <si>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</si>
  <si>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</si>
  <si>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</si>
  <si>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</si>
  <si>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</si>
  <si>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</si>
  <si>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</si>
  <si>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</si>
  <si>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</si>
  <si>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</si>
  <si>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</si>
  <si>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</si>
  <si>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</si>
  <si>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</si>
  <si>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</si>
  <si>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</si>
  <si>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</si>
  <si>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</si>
  <si>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</si>
  <si>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</si>
  <si>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</si>
  <si>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</si>
  <si>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</si>
  <si>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</si>
  <si>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</si>
  <si>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</si>
  <si>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</si>
  <si>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</si>
  <si>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</si>
  <si>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</si>
  <si>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</si>
  <si>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</si>
  <si>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</si>
  <si>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</si>
  <si>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</si>
  <si>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</si>
  <si>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</si>
  <si>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</si>
  <si>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</si>
  <si>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</si>
  <si>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</si>
  <si>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</si>
  <si>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</si>
  <si>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</si>
  <si>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</si>
  <si>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</si>
  <si>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</si>
  <si>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</si>
  <si>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</si>
  <si>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</si>
  <si>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</si>
  <si>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</si>
  <si>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</si>
  <si>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</si>
  <si>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</si>
  <si>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</si>
  <si>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</si>
  <si>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</si>
  <si>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</si>
  <si>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</si>
  <si>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</si>
  <si>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</si>
  <si>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</si>
  <si>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</si>
  <si>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</si>
  <si>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</si>
  <si>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</si>
  <si>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</si>
  <si>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</si>
  <si>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</si>
  <si>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</si>
  <si>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</si>
  <si>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</si>
  <si>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</si>
  <si>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</si>
  <si>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</si>
  <si>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</si>
  <si>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</si>
  <si>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</si>
  <si>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</si>
  <si>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</si>
  <si>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</si>
  <si>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</si>
  <si>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</si>
  <si>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</si>
  <si>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</si>
  <si>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</si>
  <si>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</si>
  <si>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</si>
  <si>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</si>
  <si>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</si>
  <si>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</si>
  <si>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</si>
  <si>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</si>
  <si>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</si>
  <si>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</si>
  <si>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</si>
  <si>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</si>
  <si>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</si>
  <si>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</si>
  <si>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</si>
  <si>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</si>
  <si>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</si>
  <si>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</si>
  <si>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</si>
  <si>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</si>
  <si>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</si>
  <si>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</si>
  <si>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</si>
  <si>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</si>
  <si>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</si>
  <si>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</si>
  <si>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</si>
  <si>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</si>
  <si>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</si>
  <si>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</si>
  <si>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</si>
  <si>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</si>
  <si>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</si>
  <si>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</si>
  <si>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</si>
  <si>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</si>
  <si>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</si>
  <si>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</si>
  <si>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</si>
  <si>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</si>
  <si>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</si>
  <si>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</si>
  <si>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</si>
  <si>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</si>
  <si>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</si>
  <si>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</si>
  <si>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</si>
  <si>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</si>
  <si>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</si>
  <si>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</si>
  <si>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</si>
  <si>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</si>
  <si>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</si>
  <si>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</si>
  <si>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</si>
  <si>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</si>
  <si>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</si>
  <si>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</si>
  <si>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</si>
  <si>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</si>
  <si>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</si>
  <si>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</si>
  <si>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</si>
  <si>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</si>
  <si>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</si>
  <si>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</si>
  <si>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</si>
  <si>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</si>
  <si>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</si>
  <si>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</si>
  <si>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</si>
  <si>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</si>
  <si>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</si>
  <si>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</si>
  <si>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</si>
  <si>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</si>
  <si>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</si>
  <si>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</si>
  <si>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</si>
  <si>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</si>
  <si>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</si>
  <si>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</si>
  <si>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</si>
  <si>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</si>
  <si>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</si>
  <si>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</si>
  <si>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</si>
  <si>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</si>
  <si>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</si>
  <si>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</si>
  <si>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</si>
  <si>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</si>
  <si>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</si>
  <si>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</si>
  <si>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</si>
  <si>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</si>
  <si>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</si>
  <si>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</si>
  <si>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</si>
  <si>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</si>
  <si>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</si>
  <si>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</si>
  <si>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</si>
  <si>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</si>
  <si>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</si>
  <si>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</si>
  <si>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</si>
  <si>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</si>
  <si>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</si>
  <si>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</si>
  <si>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</si>
  <si>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</si>
  <si>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</si>
  <si>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</si>
  <si>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</si>
  <si>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</si>
  <si>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</si>
  <si>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</si>
  <si>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</si>
  <si>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</si>
  <si>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</si>
  <si>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</si>
  <si>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</si>
  <si>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</si>
  <si>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</si>
  <si>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</si>
  <si>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</si>
  <si>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</si>
  <si>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</si>
  <si>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</si>
  <si>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</si>
  <si>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</si>
  <si>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</si>
  <si>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</si>
  <si>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</si>
  <si>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</si>
  <si>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</si>
  <si>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</si>
  <si>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</si>
  <si>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</si>
  <si>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</si>
  <si>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</si>
  <si>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</si>
  <si>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</si>
  <si>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</si>
  <si>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</si>
  <si>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</si>
  <si>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</si>
  <si>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</si>
  <si>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</si>
  <si>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</si>
  <si>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</si>
  <si>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</si>
  <si>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</si>
  <si>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</si>
  <si>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</si>
  <si>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</si>
  <si>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</si>
  <si>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</si>
  <si>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</si>
  <si>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</si>
  <si>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</si>
  <si>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</si>
  <si>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</si>
  <si>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</si>
  <si>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</si>
  <si>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</si>
  <si>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</si>
  <si>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</si>
  <si>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</si>
  <si>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</si>
  <si>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</si>
  <si>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</si>
  <si>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</si>
  <si>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</si>
  <si>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</si>
  <si>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</si>
  <si>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</si>
  <si>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</si>
  <si>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</si>
  <si>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</si>
  <si>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</si>
  <si>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</si>
  <si>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</si>
  <si>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</si>
  <si>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</si>
  <si>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</si>
  <si>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</si>
  <si>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</si>
  <si>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</si>
  <si>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</si>
  <si>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</si>
  <si>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</si>
  <si>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</si>
  <si>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</si>
  <si>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</si>
  <si>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</si>
  <si>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</si>
  <si>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</si>
  <si>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</si>
  <si>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</si>
  <si>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</si>
  <si>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</si>
  <si>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</si>
  <si>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</si>
  <si>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</si>
  <si>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</si>
  <si>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</si>
  <si>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</si>
  <si>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</si>
  <si>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</si>
  <si>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</si>
  <si>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</si>
  <si>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</si>
  <si>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</si>
  <si>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</si>
  <si>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</si>
  <si>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</si>
  <si>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</si>
  <si>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</si>
  <si>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</si>
  <si>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</si>
  <si>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</si>
  <si>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</si>
  <si>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</si>
  <si>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</si>
  <si>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</si>
  <si>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</si>
  <si>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</si>
  <si>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</si>
  <si>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</si>
  <si>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</si>
  <si>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</si>
  <si>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</si>
  <si>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</si>
  <si>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</si>
  <si>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</si>
  <si>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</si>
  <si>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</si>
  <si>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</si>
  <si>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</si>
  <si>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</si>
  <si>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</si>
  <si>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</si>
  <si>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</si>
  <si>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</si>
  <si>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</si>
  <si>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</si>
  <si>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</si>
  <si>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</si>
  <si>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</si>
  <si>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</si>
  <si>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</si>
  <si>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</si>
  <si>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</si>
  <si>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</si>
  <si>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</si>
  <si>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</si>
  <si>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</si>
  <si>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</si>
  <si>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</si>
  <si>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</si>
  <si>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</si>
  <si>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</si>
  <si>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</si>
  <si>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</si>
  <si>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</si>
  <si>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</si>
  <si>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</si>
  <si>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</si>
  <si>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</si>
  <si>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</si>
  <si>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</si>
  <si>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</si>
  <si>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</si>
  <si>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</si>
  <si>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</si>
  <si>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</si>
  <si>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</si>
  <si>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</si>
  <si>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</si>
  <si>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</si>
  <si>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</si>
  <si>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</si>
  <si>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</si>
  <si>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</si>
  <si>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</si>
  <si>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</si>
  <si>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</si>
  <si>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</si>
  <si>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</si>
  <si>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</si>
  <si>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</si>
  <si>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</si>
  <si>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</si>
  <si>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</si>
  <si>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</si>
  <si>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</si>
  <si>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</si>
  <si>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</si>
  <si>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</si>
  <si>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</si>
  <si>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</si>
  <si>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</si>
  <si>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</si>
  <si>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</si>
  <si>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</si>
  <si>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</si>
  <si>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</si>
  <si>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</si>
  <si>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</si>
  <si>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</si>
  <si>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</si>
  <si>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</si>
  <si>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</si>
  <si>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</si>
  <si>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</si>
  <si>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</si>
  <si>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</si>
  <si>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</si>
  <si>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</si>
  <si>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</si>
  <si>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</si>
  <si>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</si>
  <si>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</si>
  <si>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</si>
  <si>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</si>
  <si>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</si>
  <si>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</si>
  <si>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</si>
  <si>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</si>
  <si>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</si>
  <si>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</si>
  <si>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</si>
  <si>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</si>
  <si>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</si>
  <si>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</si>
  <si>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</si>
  <si>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</si>
  <si>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</si>
  <si>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</si>
  <si>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</si>
  <si>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</si>
  <si>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</si>
  <si>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</si>
  <si>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</si>
  <si>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</si>
  <si>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</si>
  <si>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</si>
  <si>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</si>
  <si>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</si>
  <si>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</si>
  <si>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</si>
  <si>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</si>
  <si>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</si>
  <si>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</si>
  <si>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</si>
  <si>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</si>
  <si>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</si>
  <si>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</si>
  <si>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</si>
  <si>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</si>
  <si>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</si>
  <si>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</si>
  <si>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</si>
  <si>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</si>
  <si>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</si>
  <si>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</si>
  <si>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</si>
  <si>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</si>
  <si>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</si>
  <si>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</si>
  <si>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</si>
  <si>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</si>
  <si>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</si>
  <si>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</si>
  <si>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</si>
  <si>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</si>
  <si>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</si>
  <si>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</si>
  <si>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</si>
  <si>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</si>
  <si>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</si>
  <si>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</si>
  <si>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</si>
  <si>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</si>
  <si>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</si>
  <si>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</si>
  <si>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</si>
  <si>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</si>
  <si>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</si>
  <si>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</si>
  <si>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</si>
  <si>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</si>
  <si>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</si>
  <si>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</si>
  <si>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</si>
  <si>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</si>
  <si>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</si>
  <si>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</si>
  <si>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</si>
  <si>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</si>
  <si>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</si>
  <si>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</si>
  <si>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</si>
  <si>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</si>
  <si>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</si>
  <si>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</si>
  <si>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</si>
  <si>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</si>
  <si>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</si>
  <si>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</si>
  <si>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</si>
  <si>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</si>
  <si>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</si>
  <si>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</si>
  <si>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</si>
  <si>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</si>
  <si>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</si>
  <si>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</si>
  <si>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</si>
  <si>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</si>
  <si>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</si>
  <si>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</si>
  <si>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</si>
  <si>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</si>
  <si>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</si>
  <si>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</si>
  <si>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</si>
  <si>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</si>
  <si>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</si>
  <si>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</si>
  <si>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</si>
  <si>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</si>
  <si>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</si>
  <si>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</si>
  <si>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</si>
  <si>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</si>
  <si>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</si>
  <si>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</si>
  <si>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</si>
  <si>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</si>
  <si>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</si>
  <si>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</si>
  <si>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</si>
  <si>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</si>
  <si>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</si>
  <si>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</si>
  <si>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</si>
  <si>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</si>
  <si>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</si>
  <si>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</si>
  <si>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</si>
  <si>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</si>
  <si>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</si>
  <si>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</si>
  <si>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</si>
  <si>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</si>
  <si>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</si>
  <si>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</si>
  <si>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</si>
  <si>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</si>
  <si>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</si>
  <si>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</si>
  <si>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</si>
  <si>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</si>
  <si>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</si>
  <si>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</si>
  <si>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</si>
  <si>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</si>
  <si>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</si>
  <si>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</si>
  <si>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</si>
  <si>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</si>
  <si>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</si>
  <si>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</si>
  <si>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</si>
  <si>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</si>
  <si>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</si>
  <si>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</si>
  <si>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</si>
  <si>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</si>
  <si>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</si>
  <si>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</si>
  <si>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</si>
  <si>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</si>
  <si>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</si>
  <si>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</si>
  <si>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</si>
  <si>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</si>
  <si>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</si>
  <si>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</si>
  <si>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</si>
  <si>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</si>
  <si>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</si>
  <si>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</si>
  <si>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</si>
  <si>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</si>
  <si>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</si>
  <si>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</si>
  <si>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</si>
  <si>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</si>
  <si>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</si>
  <si>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</si>
  <si>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</si>
  <si>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</si>
  <si>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</si>
  <si>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</si>
  <si>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</si>
  <si>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</si>
  <si>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</si>
  <si>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</si>
  <si>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</si>
  <si>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</si>
  <si>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</si>
  <si>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</si>
  <si>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</si>
  <si>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</si>
  <si>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</si>
  <si>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</si>
  <si>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</si>
  <si>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</si>
  <si>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</si>
  <si>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</si>
  <si>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</si>
  <si>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</si>
  <si>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</si>
  <si>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</si>
  <si>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</si>
  <si>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</si>
  <si>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</si>
  <si>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</si>
  <si>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</si>
  <si>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</si>
  <si>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</si>
  <si>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</si>
  <si>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</si>
  <si>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</si>
  <si>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</si>
  <si>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</si>
  <si>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</si>
  <si>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</si>
  <si>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</si>
  <si>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</si>
  <si>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</si>
  <si>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</si>
  <si>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</si>
  <si>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</si>
  <si>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</si>
  <si>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</si>
  <si>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</si>
  <si>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</si>
  <si>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</si>
  <si>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</si>
  <si>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</si>
  <si>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</si>
  <si>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</si>
  <si>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</si>
  <si>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</si>
  <si>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</si>
  <si>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</si>
  <si>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</si>
  <si>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</si>
  <si>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</si>
  <si>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</si>
  <si>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</si>
  <si>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</si>
  <si>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</si>
  <si>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</si>
  <si>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</si>
  <si>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</si>
  <si>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</si>
  <si>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</si>
  <si>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</si>
  <si>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</si>
  <si>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</si>
  <si>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</si>
  <si>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</si>
  <si>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</si>
  <si>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</si>
  <si>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</si>
  <si>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</si>
  <si>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</si>
  <si>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</si>
  <si>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</si>
  <si>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</si>
  <si>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</si>
  <si>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</si>
  <si>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</si>
  <si>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</si>
  <si>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</si>
  <si>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</si>
  <si>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</si>
  <si>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</si>
  <si>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</si>
  <si>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</si>
  <si>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</si>
  <si>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</si>
  <si>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</si>
  <si>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</si>
  <si>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</si>
  <si>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</si>
  <si>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</si>
  <si>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</si>
  <si>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</si>
  <si>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</si>
  <si>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</si>
  <si>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</si>
  <si>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</si>
  <si>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</si>
  <si>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</si>
  <si>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</si>
  <si>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</si>
  <si>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</si>
  <si>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</si>
  <si>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</si>
  <si>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</si>
  <si>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</si>
  <si>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</si>
  <si>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</si>
  <si>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</si>
  <si>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</si>
  <si>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</si>
  <si>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</si>
  <si>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</si>
  <si>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</si>
  <si>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</si>
  <si>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</si>
  <si>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</si>
  <si>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</si>
  <si>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</si>
  <si>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</si>
  <si>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</si>
  <si>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</si>
  <si>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</si>
  <si>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</si>
  <si>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</si>
  <si>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</si>
  <si>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</si>
  <si>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</si>
  <si>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</si>
  <si>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</si>
  <si>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</si>
  <si>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</si>
  <si>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</si>
  <si>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</si>
  <si>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</si>
  <si>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</si>
  <si>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</si>
  <si>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</si>
  <si>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</si>
  <si>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</si>
  <si>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</si>
  <si>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</si>
  <si>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</si>
  <si>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</si>
  <si>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</si>
  <si>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</si>
  <si>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</si>
  <si>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</si>
  <si>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</si>
  <si>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</si>
  <si>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</si>
  <si>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</si>
  <si>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</si>
  <si>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</si>
  <si>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</si>
  <si>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</si>
  <si>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</si>
  <si>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</si>
  <si>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</si>
  <si>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</si>
  <si>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</si>
  <si>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</si>
  <si>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</si>
  <si>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</si>
  <si>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</si>
  <si>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</si>
  <si>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</si>
  <si>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</si>
  <si>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</si>
  <si>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</si>
  <si>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</si>
  <si>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</si>
  <si>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</si>
  <si>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</si>
  <si>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</si>
  <si>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</si>
  <si>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</si>
  <si>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</si>
  <si>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</si>
  <si>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</si>
  <si>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</si>
  <si>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</si>
  <si>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</si>
  <si>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</si>
  <si>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</si>
  <si>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</si>
  <si>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</si>
  <si>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</si>
  <si>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</si>
  <si>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</si>
  <si>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</si>
  <si>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</si>
  <si>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</si>
  <si>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</si>
  <si>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</si>
  <si>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</si>
  <si>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</si>
  <si>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</si>
  <si>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</si>
  <si>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</si>
  <si>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</si>
  <si>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</si>
  <si>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</si>
  <si>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</si>
  <si>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</si>
  <si>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</si>
  <si>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</si>
  <si>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</si>
  <si>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</si>
  <si>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</si>
  <si>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</si>
  <si>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</si>
  <si>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</si>
  <si>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</si>
  <si>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</si>
  <si>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</si>
  <si>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</si>
  <si>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</si>
  <si>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</si>
  <si>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</si>
  <si>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</si>
  <si>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</si>
  <si>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</si>
  <si>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</si>
  <si>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</si>
  <si>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</si>
  <si>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</si>
  <si>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</si>
  <si>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</si>
  <si>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</si>
  <si>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</si>
  <si>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</si>
  <si>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</si>
  <si>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</si>
  <si>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</si>
  <si>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</si>
  <si>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</si>
  <si>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</si>
  <si>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</si>
  <si>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</si>
  <si>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</si>
  <si>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</si>
  <si>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</si>
  <si>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</si>
  <si>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</si>
  <si>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</si>
  <si>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</si>
  <si>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</si>
  <si>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</si>
  <si>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</si>
  <si>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</si>
  <si>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</si>
  <si>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</si>
  <si>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</si>
  <si>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</si>
  <si>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</si>
  <si>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</si>
  <si>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</si>
  <si>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</si>
  <si>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</si>
  <si>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</si>
  <si>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</si>
  <si>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</si>
  <si>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</si>
  <si>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</si>
  <si>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</si>
  <si>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</si>
  <si>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</si>
  <si>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</si>
  <si>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</si>
  <si>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</si>
  <si>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</si>
  <si>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</si>
  <si>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</si>
  <si>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</si>
  <si>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</si>
  <si>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</si>
  <si>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</si>
  <si>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</si>
  <si>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</si>
  <si>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</si>
  <si>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</si>
  <si>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</si>
  <si>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</si>
  <si>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</si>
  <si>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</si>
  <si>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</si>
  <si>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</si>
  <si>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</si>
  <si>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</si>
  <si>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</si>
  <si>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</si>
  <si>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</si>
  <si>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</si>
  <si>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</si>
  <si>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</si>
  <si>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</si>
  <si>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</si>
  <si>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</si>
  <si>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</si>
  <si>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</si>
  <si>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</si>
  <si>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</si>
  <si>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</si>
  <si>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</si>
  <si>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</si>
  <si>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</si>
  <si>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</si>
  <si>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</si>
  <si>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</si>
  <si>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</si>
  <si>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</si>
  <si>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</si>
  <si>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</si>
  <si>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</si>
  <si>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</si>
  <si>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</si>
  <si>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</si>
  <si>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</si>
  <si>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</si>
  <si>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</si>
  <si>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</si>
  <si>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</si>
  <si>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</si>
  <si>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</si>
  <si>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</si>
  <si>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</si>
  <si>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</si>
  <si>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</si>
  <si>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</si>
  <si>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</si>
  <si>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</si>
  <si>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</si>
  <si>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</si>
  <si>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</si>
  <si>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</si>
  <si>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</si>
  <si>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</si>
  <si>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</si>
  <si>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</si>
  <si>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</si>
  <si>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</si>
  <si>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</si>
  <si>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</si>
  <si>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</si>
  <si>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</si>
  <si>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</si>
  <si>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</si>
  <si>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</si>
  <si>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</si>
  <si>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</si>
  <si>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</si>
  <si>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</si>
  <si>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</si>
  <si>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</si>
  <si>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</si>
  <si>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</si>
  <si>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</si>
  <si>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</si>
  <si>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</si>
  <si>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</si>
  <si>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</si>
  <si>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</si>
  <si>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</si>
  <si>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</si>
  <si>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</si>
  <si>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</si>
  <si>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</si>
  <si>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</si>
  <si>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</si>
  <si>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</si>
  <si>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</si>
  <si>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</si>
  <si>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</si>
  <si>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</si>
  <si>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</si>
  <si>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</si>
  <si>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</si>
  <si>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</si>
  <si>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</si>
  <si>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</si>
  <si>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</si>
  <si>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</si>
  <si>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</si>
  <si>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</si>
  <si>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</si>
  <si>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</si>
  <si>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</si>
  <si>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</si>
  <si>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</si>
  <si>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</si>
  <si>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</si>
  <si>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</si>
  <si>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</si>
  <si>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</si>
  <si>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</si>
  <si>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</si>
  <si>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</si>
  <si>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</si>
  <si>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</si>
  <si>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</si>
  <si>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</si>
  <si>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</si>
  <si>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</si>
  <si>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</si>
  <si>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</si>
  <si>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</si>
  <si>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</si>
  <si>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</si>
  <si>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</si>
  <si>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</si>
  <si>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</si>
  <si>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</si>
  <si>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</si>
  <si>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</si>
  <si>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</si>
  <si>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</si>
  <si>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</si>
  <si>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</si>
  <si>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</si>
  <si>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</si>
  <si>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</si>
  <si>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</si>
  <si>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</si>
  <si>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</si>
  <si>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</si>
  <si>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</si>
  <si>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</si>
  <si>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</si>
  <si>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</si>
  <si>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</si>
  <si>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</si>
  <si>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</si>
  <si>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</si>
  <si>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</si>
  <si>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</si>
  <si>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</si>
  <si>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</si>
  <si>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</si>
  <si>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</si>
  <si>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</si>
  <si>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</si>
  <si>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</si>
  <si>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</si>
  <si>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</si>
  <si>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</si>
  <si>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</si>
  <si>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</si>
  <si>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</si>
  <si>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</si>
  <si>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</si>
  <si>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</si>
  <si>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</si>
  <si>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</si>
  <si>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</si>
  <si>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</si>
  <si>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</si>
  <si>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</si>
  <si>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</si>
  <si>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</si>
  <si>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</si>
  <si>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</si>
  <si>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</si>
  <si>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</si>
  <si>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</si>
  <si>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</si>
  <si>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</si>
  <si>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</si>
  <si>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</si>
  <si>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</si>
  <si>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</si>
  <si>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</si>
  <si>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</si>
  <si>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</si>
  <si>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</si>
  <si>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</si>
  <si>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</si>
  <si>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</si>
  <si>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</si>
  <si>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</si>
  <si>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</si>
  <si>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</si>
  <si>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</si>
  <si>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</si>
  <si>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</si>
  <si>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</si>
  <si>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</si>
  <si>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</si>
  <si>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</si>
  <si>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</si>
  <si>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</si>
  <si>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</si>
  <si>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</si>
  <si>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</si>
  <si>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</si>
  <si>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</si>
  <si>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</si>
  <si>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</si>
  <si>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</si>
  <si>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</si>
  <si>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</si>
  <si>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</si>
  <si>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</si>
  <si>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</si>
  <si>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</si>
  <si>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</si>
  <si>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</si>
  <si>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</si>
  <si>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</si>
  <si>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</si>
  <si>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</si>
  <si>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</si>
  <si>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</si>
  <si>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</si>
  <si>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</si>
  <si>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</si>
  <si>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</si>
  <si>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</si>
  <si>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</si>
  <si>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</si>
  <si>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</si>
  <si>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</si>
  <si>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</si>
  <si>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</si>
  <si>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</si>
  <si>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</si>
  <si>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</si>
  <si>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</si>
  <si>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</si>
  <si>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</si>
  <si>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</si>
  <si>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</si>
  <si>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</si>
  <si>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</si>
  <si>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</si>
  <si>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</si>
  <si>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</si>
  <si>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</si>
  <si>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</si>
  <si>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</si>
  <si>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</si>
  <si>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</si>
  <si>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</si>
  <si>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</si>
  <si>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</si>
  <si>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</si>
  <si>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</si>
  <si>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</si>
  <si>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</si>
  <si>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</si>
  <si>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</si>
  <si>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</si>
  <si>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</si>
  <si>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</si>
  <si>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</si>
  <si>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</si>
  <si>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</si>
  <si>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</si>
  <si>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</si>
  <si>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</si>
  <si>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</si>
  <si>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</si>
  <si>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</si>
  <si>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</si>
  <si>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</si>
  <si>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</si>
  <si>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</si>
  <si>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</si>
  <si>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</si>
  <si>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</si>
  <si>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</si>
  <si>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</si>
  <si>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</si>
  <si>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</si>
  <si>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</si>
  <si>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</si>
  <si>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</si>
  <si>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</si>
  <si>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</si>
  <si>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</si>
  <si>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</si>
  <si>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</si>
  <si>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</si>
  <si>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</si>
  <si>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</si>
  <si>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</si>
  <si>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</si>
  <si>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</si>
  <si>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</si>
  <si>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</si>
  <si>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</si>
  <si>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</si>
  <si>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</si>
  <si>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</si>
  <si>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</si>
  <si>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</si>
  <si>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</si>
  <si>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</si>
  <si>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</si>
  <si>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</si>
  <si>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</si>
  <si>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</si>
  <si>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</si>
  <si>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</si>
  <si>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</si>
  <si>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</si>
  <si>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</si>
  <si>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</si>
  <si>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</si>
  <si>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</si>
  <si>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</si>
  <si>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</si>
  <si>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</si>
  <si>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</si>
  <si>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</si>
  <si>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</si>
  <si>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</si>
  <si>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</si>
  <si>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</si>
  <si>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</si>
  <si>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</si>
  <si>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</si>
  <si>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</si>
  <si>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</si>
  <si>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</si>
  <si>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</si>
  <si>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</si>
  <si>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</si>
  <si>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</si>
  <si>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</si>
  <si>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</si>
  <si>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</si>
  <si>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</si>
  <si>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</si>
  <si>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</si>
  <si>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</si>
  <si>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</si>
  <si>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</si>
  <si>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</si>
  <si>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</si>
  <si>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</si>
  <si>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</si>
  <si>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</si>
  <si>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</si>
  <si>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</si>
  <si>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</si>
  <si>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</si>
  <si>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</si>
  <si>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</si>
  <si>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</si>
  <si>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</si>
  <si>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</si>
  <si>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</si>
  <si>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</si>
  <si>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</si>
  <si>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</si>
  <si>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</si>
  <si>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</si>
  <si>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</si>
  <si>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</si>
  <si>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</si>
  <si>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</si>
  <si>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</si>
  <si>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</si>
  <si>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</si>
  <si>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</si>
  <si>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</si>
  <si>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</si>
  <si>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</si>
  <si>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</si>
  <si>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</si>
  <si>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</si>
  <si>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</si>
  <si>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</si>
  <si>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</si>
  <si>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</si>
  <si>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</si>
  <si>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</si>
  <si>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</si>
  <si>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</si>
  <si>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</si>
  <si>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</si>
  <si>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</si>
  <si>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</si>
  <si>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</si>
  <si>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</si>
  <si>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</si>
  <si>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</si>
  <si>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</si>
  <si>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</si>
  <si>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</si>
  <si>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</si>
  <si>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</si>
  <si>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</si>
  <si>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</si>
  <si>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</si>
  <si>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</si>
  <si>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</si>
  <si>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</si>
  <si>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</si>
  <si>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</si>
  <si>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</si>
  <si>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</si>
  <si>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</si>
  <si>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</si>
  <si>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</si>
  <si>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</si>
  <si>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</si>
  <si>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</si>
  <si>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</si>
  <si>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</si>
  <si>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</si>
  <si>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</si>
  <si>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</si>
  <si>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</si>
  <si>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</si>
  <si>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</si>
  <si>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</si>
  <si>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</si>
  <si>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</si>
  <si>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</si>
  <si>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</si>
  <si>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</si>
  <si>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</si>
  <si>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</si>
  <si>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</si>
  <si>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</si>
  <si>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</si>
  <si>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</si>
  <si>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</si>
  <si>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</si>
  <si>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</si>
  <si>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</si>
  <si>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</si>
  <si>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</si>
  <si>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</si>
  <si>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</si>
  <si>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</si>
  <si>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</si>
  <si>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</si>
  <si>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</si>
  <si>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</si>
  <si>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</si>
  <si>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</si>
  <si>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</si>
  <si>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</si>
  <si>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</si>
  <si>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</si>
  <si>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</si>
  <si>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</si>
  <si>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</si>
  <si>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</si>
  <si>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</si>
  <si>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</si>
  <si>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</si>
  <si>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</si>
  <si>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</si>
  <si>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</si>
  <si>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</si>
  <si>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</si>
  <si>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</si>
  <si>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</si>
  <si>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</si>
  <si>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</si>
  <si>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</si>
  <si>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</si>
  <si>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</si>
  <si>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</si>
  <si>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</si>
  <si>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</si>
  <si>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</si>
  <si>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</si>
  <si>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</si>
  <si>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</si>
  <si>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</si>
  <si>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</si>
  <si>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</si>
  <si>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</si>
  <si>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</si>
  <si>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</si>
  <si>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</si>
  <si>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</si>
  <si>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</si>
  <si>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</si>
  <si>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</si>
  <si>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</si>
  <si>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</si>
  <si>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</si>
  <si>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</si>
  <si>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</si>
  <si>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</si>
  <si>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</si>
  <si>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</si>
  <si>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</si>
  <si>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</si>
  <si>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</si>
  <si>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</si>
  <si>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</si>
  <si>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</si>
  <si>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</si>
  <si>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</si>
  <si>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</si>
  <si>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</si>
  <si>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</si>
  <si>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</si>
  <si>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</si>
  <si>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</si>
  <si>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</si>
  <si>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</si>
  <si>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</si>
  <si>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</si>
  <si>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</si>
  <si>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</si>
  <si>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</si>
  <si>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</si>
  <si>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</si>
  <si>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</si>
  <si>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</si>
  <si>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</si>
  <si>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</si>
  <si>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</si>
  <si>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</si>
  <si>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</si>
  <si>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</si>
  <si>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</si>
  <si>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</si>
  <si>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</si>
  <si>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</si>
  <si>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</si>
  <si>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</si>
  <si>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</si>
  <si>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</si>
  <si>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</si>
  <si>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</si>
  <si>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</si>
  <si>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</si>
  <si>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</si>
  <si>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</si>
  <si>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</si>
  <si>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</si>
  <si>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</si>
  <si>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</si>
  <si>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</si>
  <si>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</si>
  <si>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</si>
  <si>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</si>
  <si>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</si>
  <si>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</si>
  <si>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</si>
  <si>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</si>
  <si>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</si>
  <si>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</si>
  <si>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</si>
  <si>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</si>
  <si>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</si>
  <si>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</si>
  <si>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</si>
  <si>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</si>
  <si>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</si>
  <si>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</si>
  <si>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</si>
  <si>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</si>
  <si>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</si>
  <si>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</si>
  <si>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</si>
  <si>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</si>
  <si>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</si>
  <si>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</si>
  <si>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</si>
  <si>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</si>
  <si>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</si>
  <si>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</si>
  <si>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</si>
  <si>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</si>
  <si>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</si>
  <si>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</si>
  <si>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</si>
  <si>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</si>
  <si>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</si>
  <si>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</si>
  <si>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</si>
  <si>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</si>
  <si>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</si>
  <si>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</si>
  <si>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</si>
  <si>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</si>
  <si>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</si>
  <si>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</si>
  <si>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</si>
  <si>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</si>
  <si>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</si>
  <si>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</si>
  <si>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</si>
  <si>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</si>
  <si>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</si>
  <si>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</si>
  <si>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</si>
  <si>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</si>
  <si>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</si>
  <si>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</si>
  <si>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</si>
  <si>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</si>
  <si>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</si>
  <si>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</si>
  <si>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</si>
  <si>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</si>
  <si>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</si>
  <si>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</si>
  <si>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</si>
  <si>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</si>
  <si>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</si>
  <si>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</si>
  <si>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</si>
  <si>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</si>
  <si>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</si>
  <si>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</si>
  <si>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</si>
  <si>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</si>
  <si>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</si>
  <si>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</si>
  <si>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</si>
  <si>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</si>
  <si>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</si>
  <si>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</si>
  <si>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</si>
  <si>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</si>
  <si>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</si>
  <si>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</si>
  <si>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</si>
  <si>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</si>
  <si>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</si>
  <si>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</si>
  <si>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</si>
  <si>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</si>
  <si>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</si>
  <si>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</si>
  <si>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</si>
  <si>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</si>
  <si>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</si>
  <si>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</si>
  <si>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</si>
  <si>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</si>
  <si>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</si>
  <si>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</si>
  <si>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</si>
  <si>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</si>
  <si>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</si>
  <si>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</si>
  <si>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</si>
  <si>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</si>
  <si>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</si>
  <si>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</si>
  <si>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</si>
  <si>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</si>
  <si>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</si>
  <si>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</si>
  <si>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</si>
  <si>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</si>
  <si>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</si>
  <si>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</si>
  <si>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</si>
  <si>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</si>
  <si>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</si>
  <si>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</si>
  <si>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</si>
  <si>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</si>
  <si>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</si>
  <si>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</si>
  <si>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</si>
  <si>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</si>
  <si>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</si>
  <si>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</si>
  <si>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</si>
  <si>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</si>
  <si>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</si>
  <si>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</si>
  <si>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</si>
  <si>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</si>
  <si>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</si>
  <si>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</si>
  <si>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</si>
  <si>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</si>
  <si>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</si>
  <si>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</si>
  <si>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</si>
  <si>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</si>
  <si>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</si>
  <si>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</si>
  <si>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</si>
  <si>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</si>
  <si>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</si>
  <si>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</si>
  <si>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</si>
  <si>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</si>
  <si>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</si>
  <si>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</si>
  <si>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</si>
  <si>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</si>
  <si>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</si>
  <si>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</si>
  <si>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</si>
  <si>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</si>
  <si>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</si>
  <si>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</si>
  <si>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</si>
  <si>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</si>
  <si>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</si>
  <si>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</si>
  <si>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</si>
  <si>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</si>
  <si>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</si>
  <si>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</si>
  <si>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</si>
  <si>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</si>
  <si>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</si>
  <si>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</si>
  <si>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</si>
  <si>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</si>
  <si>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</si>
  <si>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</si>
  <si>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</si>
  <si>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</si>
  <si>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</si>
  <si>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</si>
  <si>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</si>
  <si>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</si>
  <si>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</si>
  <si>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</si>
  <si>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</si>
  <si>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</si>
  <si>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</si>
  <si>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</si>
  <si>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</si>
  <si>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</si>
  <si>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</si>
  <si>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</si>
  <si>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</si>
  <si>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</si>
  <si>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</si>
  <si>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</si>
  <si>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</si>
  <si>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</si>
  <si>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</si>
  <si>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</si>
  <si>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</si>
  <si>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</si>
  <si>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</si>
  <si>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</si>
  <si>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</si>
  <si>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</si>
  <si>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</si>
  <si>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</si>
  <si>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</si>
  <si>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</si>
  <si>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</si>
  <si>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</si>
  <si>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</si>
  <si>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</si>
  <si>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</si>
  <si>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</si>
  <si>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</si>
  <si>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</si>
  <si>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</si>
  <si>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</si>
  <si>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</si>
  <si>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</si>
  <si>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</si>
  <si>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</si>
  <si>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</si>
  <si>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</si>
  <si>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</si>
  <si>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</si>
  <si>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</si>
  <si>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</si>
  <si>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</si>
  <si>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</si>
  <si>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</si>
  <si>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</si>
  <si>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</si>
  <si>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</si>
  <si>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</si>
  <si>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</si>
  <si>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</si>
  <si>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</si>
  <si>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</si>
  <si>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</si>
  <si>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</si>
  <si>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</si>
  <si>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</si>
  <si>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</si>
  <si>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</si>
  <si>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</si>
  <si>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</si>
  <si>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</si>
  <si>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</si>
  <si>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</si>
  <si>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</si>
  <si>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</si>
  <si>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</si>
  <si>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</si>
  <si>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</si>
  <si>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</si>
  <si>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</si>
  <si>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</si>
  <si>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</si>
  <si>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</si>
  <si>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</si>
  <si>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</si>
  <si>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</si>
  <si>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</si>
  <si>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</si>
  <si>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</si>
  <si>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</si>
  <si>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</si>
  <si>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</si>
  <si>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</si>
  <si>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</si>
  <si>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</si>
  <si>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</si>
  <si>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</si>
  <si>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</si>
  <si>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</si>
  <si>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</si>
  <si>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</si>
  <si>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</si>
  <si>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</si>
  <si>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</si>
  <si>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</si>
  <si>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</si>
  <si>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</si>
  <si>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</si>
  <si>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</si>
  <si>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</si>
  <si>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</si>
  <si>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</si>
  <si>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</si>
  <si>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</si>
  <si>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</si>
  <si>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</si>
  <si>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</si>
  <si>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</si>
  <si>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</si>
  <si>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</si>
  <si>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</si>
  <si>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</si>
  <si>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</si>
  <si>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</si>
  <si>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</si>
  <si>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</si>
  <si>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</si>
  <si>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</si>
  <si>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</si>
  <si>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</si>
  <si>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</si>
  <si>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</si>
  <si>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</si>
  <si>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</si>
  <si>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</si>
  <si>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</si>
  <si>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</si>
  <si>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</si>
  <si>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</si>
  <si>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</si>
  <si>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</si>
  <si>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</si>
  <si>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</si>
  <si>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</si>
  <si>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</si>
  <si>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</si>
  <si>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</si>
  <si>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</si>
  <si>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</si>
  <si>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</si>
  <si>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</si>
  <si>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</si>
  <si>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</si>
  <si>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</si>
  <si>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</si>
  <si>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</si>
  <si>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</si>
  <si>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</si>
  <si>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</si>
  <si>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</si>
  <si>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</si>
  <si>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</si>
  <si>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</si>
  <si>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</si>
  <si>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</si>
  <si>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</si>
  <si>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</si>
  <si>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</si>
  <si>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</si>
  <si>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</si>
  <si>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</si>
  <si>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</si>
  <si>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</si>
  <si>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</si>
  <si>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</si>
  <si>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</si>
  <si>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</si>
  <si>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</si>
  <si>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</si>
  <si>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</si>
  <si>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</si>
  <si>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</si>
  <si>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</si>
  <si>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</si>
  <si>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</si>
  <si>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</si>
  <si>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</si>
  <si>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</si>
  <si>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</si>
  <si>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</si>
  <si>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</si>
  <si>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</si>
  <si>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</si>
  <si>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</si>
  <si>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</si>
  <si>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</si>
  <si>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</si>
  <si>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</si>
  <si>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</si>
  <si>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</si>
  <si>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</si>
  <si>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</si>
  <si>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</si>
  <si>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</si>
  <si>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</si>
  <si>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</si>
  <si>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</si>
  <si>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</si>
  <si>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</si>
  <si>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</si>
  <si>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</si>
  <si>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</si>
  <si>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</si>
  <si>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</si>
  <si>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</si>
  <si>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</si>
  <si>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</si>
  <si>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</si>
  <si>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</si>
  <si>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</si>
  <si>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</si>
  <si>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</si>
  <si>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</si>
  <si>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</si>
  <si>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</si>
  <si>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</si>
  <si>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</si>
  <si>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</si>
  <si>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</si>
  <si>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</si>
  <si>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</si>
  <si>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</si>
  <si>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</si>
  <si>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</si>
  <si>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</si>
  <si>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</si>
  <si>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</si>
  <si>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</si>
  <si>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</si>
  <si>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</si>
  <si>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</si>
  <si>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</si>
  <si>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</si>
  <si>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</si>
  <si>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</si>
  <si>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</si>
  <si>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</si>
  <si>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</si>
  <si>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</si>
  <si>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</si>
  <si>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</si>
  <si>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</si>
  <si>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</si>
  <si>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</si>
  <si>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</si>
  <si>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</si>
  <si>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</si>
  <si>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</si>
  <si>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</si>
  <si>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</si>
  <si>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</si>
  <si>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</si>
  <si>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</si>
  <si>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</si>
  <si>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</si>
  <si>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</si>
  <si>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</si>
  <si>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</si>
  <si>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</si>
  <si>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</si>
  <si>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</si>
  <si>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</si>
  <si>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</si>
  <si>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</si>
  <si>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</si>
  <si>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</si>
  <si>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</si>
  <si>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</si>
  <si>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</si>
  <si>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</si>
  <si>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</si>
  <si>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</si>
  <si>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</si>
  <si>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</si>
  <si>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</si>
  <si>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</si>
  <si>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</si>
  <si>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</si>
  <si>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</si>
  <si>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</si>
  <si>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</si>
  <si>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</si>
  <si>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</si>
  <si>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</si>
  <si>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</si>
  <si>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</si>
  <si>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</si>
  <si>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</si>
  <si>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</si>
  <si>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</si>
  <si>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</si>
  <si>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</si>
  <si>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</si>
  <si>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</si>
  <si>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</si>
  <si>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</si>
  <si>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</si>
  <si>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</si>
  <si>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</si>
  <si>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</si>
  <si>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</si>
  <si>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</si>
  <si>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</si>
  <si>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</si>
  <si>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</si>
  <si>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</si>
  <si>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</si>
  <si>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</si>
  <si>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</si>
  <si>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</si>
  <si>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</si>
  <si>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</si>
  <si>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</si>
  <si>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</si>
  <si>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</si>
  <si>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</si>
  <si>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</si>
  <si>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</si>
  <si>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</si>
  <si>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</si>
  <si>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</si>
  <si>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</si>
  <si>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</si>
  <si>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</si>
  <si>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</si>
  <si>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</si>
  <si>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</si>
  <si>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</si>
  <si>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</si>
  <si>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</si>
  <si>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</si>
  <si>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</si>
  <si>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</si>
  <si>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</si>
  <si>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</si>
  <si>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</si>
  <si>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</si>
  <si>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</si>
  <si>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</si>
  <si>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</si>
  <si>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</si>
  <si>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</si>
  <si>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</si>
  <si>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</si>
  <si>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</si>
  <si>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</si>
  <si>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</si>
  <si>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</si>
  <si>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</si>
  <si>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</si>
  <si>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</si>
  <si>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</si>
  <si>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</si>
  <si>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</si>
  <si>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</si>
  <si>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</si>
  <si>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</si>
  <si>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</si>
  <si>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</si>
  <si>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</si>
  <si>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</si>
  <si>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</si>
  <si>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</si>
  <si>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</si>
  <si>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</si>
  <si>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</si>
  <si>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</si>
  <si>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</si>
  <si>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</si>
  <si>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</si>
  <si>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</si>
  <si>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</si>
  <si>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</si>
  <si>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</si>
  <si>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</si>
  <si>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</si>
  <si>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</si>
  <si>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</si>
  <si>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</si>
  <si>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</si>
  <si>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</si>
  <si>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</si>
  <si>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</si>
  <si>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</si>
  <si>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</si>
  <si>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</si>
  <si>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</si>
  <si>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</si>
  <si>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</si>
  <si>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</si>
  <si>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</si>
  <si>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</si>
  <si>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</si>
  <si>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</si>
  <si>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</si>
  <si>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</si>
  <si>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</si>
  <si>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</si>
  <si>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</si>
  <si>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</si>
  <si>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</si>
  <si>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</si>
  <si>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</si>
  <si>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</si>
  <si>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</si>
  <si>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</si>
  <si>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</si>
  <si>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</si>
  <si>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</si>
  <si>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</si>
  <si>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</si>
  <si>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</si>
  <si>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</si>
  <si>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</si>
  <si>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</si>
  <si>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</si>
  <si>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</si>
  <si>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</si>
  <si>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</si>
  <si>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</si>
  <si>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</si>
  <si>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</si>
  <si>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</si>
  <si>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</si>
  <si>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</si>
  <si>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</si>
  <si>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</si>
  <si>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</si>
  <si>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</si>
  <si>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</si>
  <si>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</si>
  <si>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</si>
  <si>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</si>
  <si>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</si>
  <si>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</si>
  <si>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</si>
  <si>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</si>
  <si>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</si>
  <si>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</si>
  <si>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</si>
  <si>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</si>
  <si>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</si>
  <si>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</si>
  <si>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</si>
  <si>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</si>
  <si>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</si>
  <si>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</si>
  <si>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</si>
  <si>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</si>
  <si>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</si>
  <si>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</si>
  <si>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</si>
  <si>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</si>
  <si>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</si>
  <si>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</si>
  <si>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</si>
  <si>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</si>
  <si>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</si>
  <si>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</si>
  <si>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</si>
  <si>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</si>
  <si>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</si>
  <si>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</si>
  <si>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</si>
  <si>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</si>
  <si>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</si>
  <si>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</si>
  <si>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</si>
  <si>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</si>
  <si>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</si>
  <si>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</si>
  <si>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</si>
  <si>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</si>
  <si>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</si>
  <si>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</si>
  <si>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</si>
  <si>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</si>
  <si>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</si>
  <si>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</si>
  <si>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</si>
  <si>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</si>
  <si>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</si>
  <si>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</si>
  <si>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</si>
  <si>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</si>
  <si>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</si>
  <si>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</si>
  <si>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</si>
  <si>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</si>
  <si>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</si>
  <si>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</si>
  <si>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</si>
  <si>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</si>
  <si>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</si>
  <si>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</si>
  <si>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</si>
  <si>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</si>
  <si>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</si>
  <si>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</si>
  <si>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</si>
  <si>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</si>
  <si>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</si>
  <si>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</si>
  <si>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</si>
  <si>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</si>
  <si>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</si>
  <si>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</si>
  <si>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</si>
  <si>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</si>
  <si>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</si>
  <si>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</si>
  <si>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</si>
  <si>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</si>
  <si>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</si>
  <si>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</si>
  <si>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</si>
  <si>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</si>
  <si>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</si>
  <si>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</si>
  <si>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</si>
  <si>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</si>
  <si>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</si>
  <si>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</si>
  <si>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</si>
  <si>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</si>
  <si>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</si>
  <si>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</si>
  <si>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</si>
  <si>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</si>
  <si>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</si>
  <si>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</si>
  <si>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</si>
  <si>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</si>
  <si>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</si>
  <si>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</si>
  <si>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</si>
  <si>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</si>
  <si>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</si>
  <si>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</si>
  <si>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</si>
  <si>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</si>
  <si>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</si>
  <si>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</si>
  <si>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</si>
  <si>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</si>
  <si>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</si>
  <si>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</si>
  <si>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</si>
  <si>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</si>
  <si>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</si>
  <si>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</si>
  <si>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</si>
  <si>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</si>
  <si>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</si>
  <si>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</si>
  <si>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</si>
  <si>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</si>
  <si>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</si>
  <si>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</si>
  <si>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</si>
  <si>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</si>
  <si>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</si>
  <si>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</si>
  <si>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</si>
  <si>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</si>
  <si>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</si>
  <si>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</si>
  <si>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</si>
  <si>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</si>
  <si>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</si>
  <si>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</si>
  <si>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</si>
  <si>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</si>
  <si>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</si>
  <si>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</si>
  <si>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</si>
  <si>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</si>
  <si>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</si>
  <si>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</si>
  <si>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</si>
  <si>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</si>
  <si>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</si>
  <si>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</si>
  <si>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</si>
  <si>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</si>
  <si>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</si>
  <si>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</si>
  <si>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</si>
  <si>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</si>
  <si>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</si>
  <si>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</si>
  <si>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</si>
  <si>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</si>
  <si>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</si>
  <si>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</si>
  <si>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</si>
  <si>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</si>
  <si>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</si>
  <si>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</si>
  <si>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</si>
  <si>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</si>
  <si>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</si>
  <si>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</si>
  <si>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</si>
  <si>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</si>
  <si>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</si>
  <si>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</si>
  <si>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</si>
  <si>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</si>
  <si>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</si>
  <si>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</si>
  <si>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</si>
  <si>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</si>
  <si>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</si>
  <si>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</si>
  <si>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</si>
  <si>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</si>
  <si>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</si>
  <si>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</si>
  <si>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</si>
  <si>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</si>
  <si>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</si>
  <si>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</si>
  <si>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</si>
  <si>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</si>
  <si>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</si>
  <si>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</si>
  <si>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</si>
  <si>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</si>
  <si>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</si>
  <si>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</si>
  <si>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</si>
  <si>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</si>
  <si>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</si>
  <si>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</si>
  <si>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</si>
  <si>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</si>
  <si>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</si>
  <si>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</si>
  <si>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</si>
  <si>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</si>
  <si>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</si>
  <si>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</si>
  <si>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</si>
  <si>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</si>
  <si>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</si>
  <si>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</si>
  <si>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</si>
  <si>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</si>
  <si>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</si>
  <si>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</si>
  <si>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</si>
  <si>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</si>
  <si>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</si>
  <si>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</si>
  <si>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</si>
  <si>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</si>
  <si>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</si>
  <si>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</si>
  <si>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</si>
  <si>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</si>
  <si>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</si>
  <si>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</si>
  <si>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</si>
  <si>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</si>
  <si>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</si>
  <si>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</si>
  <si>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</si>
  <si>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</si>
  <si>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</si>
  <si>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</si>
  <si>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</si>
  <si>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</si>
  <si>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</si>
  <si>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</si>
  <si>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</si>
  <si>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</si>
  <si>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</si>
  <si>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</si>
  <si>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</si>
  <si>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</si>
  <si>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</si>
  <si>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</si>
  <si>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</si>
  <si>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</si>
  <si>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</si>
  <si>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</si>
  <si>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</si>
  <si>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</si>
  <si>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</si>
  <si>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</si>
  <si>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</si>
  <si>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</si>
  <si>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</si>
  <si>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</si>
  <si>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</si>
  <si>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</si>
  <si>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</si>
  <si>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</si>
  <si>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</si>
  <si>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</si>
  <si>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</si>
  <si>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</si>
  <si>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</si>
  <si>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</si>
  <si>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</si>
  <si>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</si>
  <si>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</si>
  <si>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</si>
  <si>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</si>
  <si>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</si>
  <si>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</si>
  <si>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</si>
  <si>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</si>
  <si>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</si>
  <si>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</si>
  <si>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</si>
  <si>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</si>
  <si>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</si>
  <si>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</si>
  <si>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</si>
  <si>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</si>
  <si>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</si>
  <si>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</si>
  <si>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</si>
  <si>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</si>
  <si>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</si>
  <si>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</si>
  <si>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</si>
  <si>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</si>
  <si>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</si>
  <si>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</si>
  <si>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</si>
  <si>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</si>
  <si>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</si>
  <si>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</si>
  <si>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</si>
  <si>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</si>
  <si>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</si>
  <si>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</si>
  <si>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</si>
  <si>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</si>
  <si>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</si>
  <si>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</si>
  <si>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</si>
  <si>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</si>
  <si>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</si>
  <si>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</si>
  <si>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</si>
  <si>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</si>
  <si>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</si>
  <si>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</si>
  <si>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</si>
  <si>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</si>
  <si>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</si>
  <si>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</si>
  <si>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</si>
  <si>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</si>
  <si>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</si>
  <si>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</si>
  <si>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</si>
  <si>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</si>
  <si>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</si>
  <si>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</si>
  <si>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</si>
  <si>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</si>
  <si>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</si>
  <si>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</si>
  <si>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</si>
  <si>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</si>
  <si>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</si>
  <si>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</si>
  <si>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</si>
  <si>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</si>
  <si>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</si>
  <si>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</si>
  <si>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</si>
  <si>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</si>
  <si>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</si>
  <si>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</si>
  <si>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</si>
  <si>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</si>
  <si>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</si>
  <si>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</si>
  <si>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</si>
  <si>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</si>
  <si>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</si>
  <si>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</si>
  <si>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</si>
  <si>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</si>
  <si>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</si>
  <si>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</si>
  <si>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</si>
  <si>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</si>
  <si>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</si>
  <si>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</si>
  <si>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</si>
  <si>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</si>
  <si>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</si>
  <si>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</si>
  <si>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</si>
  <si>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</si>
  <si>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</si>
  <si>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</si>
  <si>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</si>
  <si>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</si>
  <si>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</si>
  <si>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</si>
  <si>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</si>
  <si>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</si>
  <si>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</si>
  <si>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</si>
  <si>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</si>
  <si>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</si>
  <si>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</si>
  <si>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</si>
  <si>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</si>
  <si>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</si>
  <si>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</si>
  <si>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</si>
  <si>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</si>
  <si>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</si>
  <si>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</si>
  <si>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</si>
  <si>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</si>
  <si>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</si>
  <si>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</si>
  <si>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</si>
  <si>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</si>
  <si>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</si>
  <si>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</si>
  <si>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</si>
  <si>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</si>
  <si>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</si>
  <si>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</si>
  <si>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</si>
  <si>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</si>
  <si>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</si>
  <si>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</si>
  <si>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</si>
  <si>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</si>
  <si>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</si>
  <si>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</si>
  <si>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</si>
  <si>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</si>
  <si>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</si>
  <si>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</si>
  <si>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</si>
  <si>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</si>
  <si>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</si>
  <si>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</si>
  <si>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</si>
  <si>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</si>
  <si>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</si>
  <si>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</si>
  <si>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</si>
  <si>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</si>
  <si>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</si>
  <si>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</si>
  <si>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</si>
  <si>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</si>
  <si>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</si>
  <si>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</si>
  <si>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</si>
  <si>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</si>
  <si>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</si>
  <si>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</si>
  <si>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</si>
  <si>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</si>
  <si>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</si>
  <si>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</si>
  <si>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</si>
  <si>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</si>
  <si>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</si>
  <si>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</si>
  <si>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</si>
  <si>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</si>
  <si>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</si>
  <si>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</si>
  <si>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</si>
  <si>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</si>
  <si>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</si>
  <si>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</si>
  <si>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</si>
  <si>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</si>
  <si>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</si>
  <si>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</si>
  <si>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</si>
  <si>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</si>
  <si>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</si>
  <si>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</si>
  <si>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</si>
  <si>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</si>
  <si>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</si>
  <si>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</si>
  <si>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</si>
  <si>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</si>
  <si>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</si>
  <si>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</si>
  <si>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</si>
  <si>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</si>
  <si>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</si>
  <si>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</si>
  <si>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</si>
  <si>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</si>
  <si>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</si>
  <si>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</si>
  <si>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</si>
  <si>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</si>
  <si>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</si>
  <si>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</si>
  <si>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</si>
  <si>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</si>
  <si>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</si>
  <si>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</si>
  <si>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</si>
  <si>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</si>
  <si>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</si>
  <si>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</si>
  <si>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</si>
  <si>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</si>
  <si>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</si>
  <si>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</si>
  <si>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</si>
  <si>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</si>
  <si>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</si>
  <si>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</si>
  <si>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</si>
  <si>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</si>
  <si>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</si>
  <si>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</si>
  <si>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</si>
  <si>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</si>
  <si>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</si>
  <si>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</si>
  <si>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</si>
  <si>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</si>
  <si>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</si>
  <si>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</si>
  <si>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</si>
  <si>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</si>
  <si>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</si>
  <si>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</si>
  <si>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</si>
  <si>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</si>
  <si>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</si>
  <si>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</si>
  <si>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</si>
  <si>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</si>
  <si>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</si>
  <si>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</si>
  <si>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</si>
  <si>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</si>
  <si>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</si>
  <si>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</si>
  <si>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</si>
  <si>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</si>
  <si>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</si>
  <si>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</si>
  <si>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</si>
  <si>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</si>
  <si>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</si>
  <si>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</si>
  <si>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</si>
  <si>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</si>
  <si>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</si>
  <si>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</si>
  <si>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</si>
  <si>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</si>
  <si>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</si>
  <si>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</si>
  <si>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</si>
  <si>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</si>
  <si>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</si>
  <si>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</si>
  <si>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</si>
  <si>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</si>
  <si>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</si>
  <si>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</si>
  <si>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</si>
  <si>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</si>
  <si>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</si>
  <si>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</si>
  <si>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</si>
  <si>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</si>
  <si>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</si>
  <si>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</si>
  <si>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</si>
  <si>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</si>
  <si>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</si>
  <si>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</si>
  <si>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</si>
  <si>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</si>
  <si>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</si>
  <si>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</si>
  <si>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</si>
  <si>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</si>
  <si>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</si>
  <si>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</si>
  <si>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</si>
  <si>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</si>
  <si>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</si>
  <si>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</si>
  <si>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</si>
  <si>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</si>
  <si>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</si>
  <si>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</si>
  <si>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</si>
  <si>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</si>
  <si>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</si>
  <si>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</si>
  <si>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</si>
  <si>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</si>
  <si>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</si>
  <si>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</si>
  <si>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</si>
  <si>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</si>
  <si>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</si>
  <si>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</si>
  <si>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</si>
  <si>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</si>
  <si>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</si>
  <si>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</si>
  <si>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</si>
  <si>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</si>
  <si>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</si>
  <si>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</si>
  <si>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</si>
  <si>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</si>
  <si>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</si>
  <si>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</si>
  <si>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</si>
  <si>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</si>
  <si>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</si>
  <si>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</si>
  <si>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</si>
  <si>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</si>
  <si>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</si>
  <si>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</si>
  <si>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</si>
  <si>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</si>
  <si>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</si>
  <si>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</si>
  <si>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</si>
  <si>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</si>
  <si>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</si>
  <si>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</si>
  <si>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</si>
  <si>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</si>
  <si>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</si>
  <si>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</si>
  <si>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</si>
  <si>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</si>
  <si>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</si>
  <si>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</si>
  <si>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</si>
  <si>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</si>
  <si>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</si>
  <si>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</si>
  <si>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</si>
  <si>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</si>
  <si>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</si>
  <si>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</si>
  <si>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</si>
  <si>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</si>
  <si>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</si>
  <si>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</si>
  <si>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</si>
  <si>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</si>
  <si>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</si>
  <si>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</si>
  <si>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</si>
  <si>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</si>
  <si>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</si>
  <si>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</si>
  <si>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</si>
  <si>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</si>
  <si>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</si>
  <si>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</si>
  <si>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</si>
  <si>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</si>
  <si>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</si>
  <si>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</si>
  <si>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</si>
  <si>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</si>
  <si>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</si>
  <si>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</si>
  <si>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</si>
  <si>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</si>
  <si>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</si>
  <si>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</si>
  <si>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</si>
  <si>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</si>
  <si>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</si>
  <si>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</si>
  <si>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</si>
  <si>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</si>
  <si>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</si>
  <si>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</si>
  <si>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</si>
  <si>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</si>
  <si>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</si>
  <si>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</si>
  <si>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</si>
  <si>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</si>
  <si>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</si>
  <si>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</si>
  <si>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</si>
  <si>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</si>
  <si>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</si>
  <si>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</si>
  <si>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</si>
  <si>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</si>
  <si>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</si>
  <si>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</si>
  <si>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</si>
  <si>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</si>
  <si>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</si>
  <si>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</si>
  <si>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</si>
  <si>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</si>
  <si>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</si>
  <si>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</si>
  <si>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</si>
  <si>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</si>
  <si>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</si>
  <si>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</si>
  <si>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</si>
  <si>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</si>
  <si>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</si>
  <si>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</si>
  <si>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</si>
  <si>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</si>
  <si>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</si>
  <si>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</si>
  <si>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</si>
  <si>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</si>
  <si>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</si>
  <si>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</si>
  <si>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</si>
  <si>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</si>
  <si>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</si>
  <si>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</si>
  <si>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</si>
  <si>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</si>
  <si>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</si>
  <si>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</si>
  <si>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</si>
  <si>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</si>
  <si>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</si>
  <si>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</si>
  <si>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</si>
  <si>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</si>
  <si>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</si>
  <si>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</si>
  <si>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</si>
  <si>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</si>
  <si>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</si>
  <si>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</si>
  <si>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</si>
  <si>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</si>
  <si>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</si>
  <si>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</si>
  <si>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</si>
  <si>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</si>
  <si>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</si>
  <si>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</si>
  <si>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</si>
  <si>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</si>
  <si>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</si>
  <si>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</si>
  <si>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</si>
  <si>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</si>
  <si>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</si>
  <si>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</si>
  <si>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</si>
  <si>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</si>
  <si>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</si>
  <si>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</si>
  <si>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</si>
  <si>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</si>
  <si>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</si>
  <si>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</si>
  <si>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</si>
  <si>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</si>
  <si>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</si>
  <si>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</si>
  <si>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</si>
  <si>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</si>
  <si>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</si>
  <si>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</si>
  <si>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</si>
  <si>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</si>
  <si>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</si>
  <si>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</si>
  <si>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</si>
  <si>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</si>
  <si>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</si>
  <si>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</si>
  <si>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</si>
  <si>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</si>
  <si>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</si>
  <si>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</si>
  <si>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</si>
  <si>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</si>
  <si>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</si>
  <si>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</si>
  <si>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</si>
  <si>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</si>
  <si>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</si>
  <si>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</si>
  <si>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</si>
  <si>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</si>
  <si>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</si>
  <si>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</si>
  <si>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</si>
  <si>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</si>
  <si>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</si>
  <si>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</si>
  <si>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</si>
  <si>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</si>
  <si>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</si>
  <si>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</si>
  <si>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</si>
  <si>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</si>
  <si>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</si>
  <si>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</si>
  <si>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</si>
  <si>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</si>
  <si>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</si>
  <si>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</si>
  <si>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</si>
  <si>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</si>
  <si>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</si>
  <si>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</si>
  <si>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</si>
  <si>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</si>
  <si>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</si>
  <si>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</si>
  <si>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</si>
  <si>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</si>
  <si>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</si>
  <si>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</si>
  <si>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</si>
  <si>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</si>
  <si>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</si>
  <si>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</si>
  <si>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</si>
  <si>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</si>
  <si>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</si>
  <si>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</si>
  <si>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</si>
  <si>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</si>
  <si>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</si>
  <si>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</si>
  <si>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</si>
  <si>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</si>
  <si>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</si>
  <si>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</si>
  <si>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</si>
  <si>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</si>
  <si>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</si>
  <si>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</si>
  <si>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</si>
  <si>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</si>
  <si>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</si>
  <si>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</si>
  <si>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</si>
  <si>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</si>
  <si>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</si>
  <si>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</si>
  <si>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</si>
  <si>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</si>
  <si>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</si>
  <si>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</si>
  <si>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</si>
  <si>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</si>
  <si>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</si>
  <si>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</si>
  <si>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</si>
  <si>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</si>
  <si>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</si>
  <si>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</si>
  <si>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</si>
  <si>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</si>
  <si>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</si>
  <si>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</si>
  <si>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</si>
  <si>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</si>
  <si>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</si>
  <si>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</si>
  <si>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</si>
  <si>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</si>
  <si>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</si>
  <si>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</si>
  <si>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</si>
  <si>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</si>
  <si>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</si>
  <si>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</si>
  <si>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</si>
  <si>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</si>
  <si>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</si>
  <si>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</si>
  <si>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</si>
  <si>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</si>
  <si>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</si>
  <si>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</si>
  <si>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</si>
  <si>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</si>
  <si>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</si>
  <si>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</si>
  <si>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</si>
  <si>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</si>
  <si>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</si>
  <si>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</si>
  <si>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</si>
  <si>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</si>
  <si>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</si>
  <si>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</si>
  <si>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</si>
  <si>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</si>
  <si>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</si>
  <si>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</si>
  <si>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</si>
  <si>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</si>
  <si>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</si>
  <si>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</si>
  <si>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</si>
  <si>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</si>
  <si>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</si>
  <si>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</si>
  <si>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</si>
  <si>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</si>
  <si>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</si>
  <si>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</si>
  <si>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</si>
  <si>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</si>
  <si>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</si>
  <si>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</si>
  <si>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</si>
  <si>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</si>
  <si>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</si>
  <si>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</si>
  <si>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</si>
  <si>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</si>
  <si>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</si>
  <si>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</si>
  <si>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</si>
  <si>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</si>
  <si>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</si>
  <si>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</si>
  <si>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</si>
  <si>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</si>
  <si>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</si>
  <si>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</si>
  <si>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</si>
  <si>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</si>
  <si>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</si>
  <si>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</si>
  <si>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</si>
  <si>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</si>
  <si>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</si>
  <si>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</si>
  <si>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</si>
  <si>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</si>
  <si>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</si>
  <si>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</si>
  <si>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</si>
  <si>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</si>
  <si>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</si>
  <si>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</si>
  <si>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</si>
  <si>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</si>
  <si>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</si>
  <si>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</si>
  <si>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</si>
  <si>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</si>
  <si>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</si>
  <si>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</si>
  <si>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</si>
  <si>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</si>
  <si>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</si>
  <si>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</si>
  <si>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</si>
  <si>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</si>
  <si>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</si>
  <si>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</si>
  <si>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</si>
  <si>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</si>
  <si>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</si>
  <si>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</si>
  <si>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</si>
  <si>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</si>
  <si>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</si>
  <si>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</si>
  <si>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</si>
  <si>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</si>
  <si>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</si>
  <si>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</si>
  <si>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</si>
  <si>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</si>
  <si>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</si>
  <si>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</si>
  <si>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</si>
  <si>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</si>
  <si>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</si>
  <si>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</si>
  <si>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</si>
  <si>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</si>
  <si>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</si>
  <si>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</si>
  <si>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</si>
  <si>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</si>
  <si>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</si>
  <si>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</si>
  <si>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</si>
  <si>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</si>
  <si>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</si>
  <si>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</si>
  <si>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</si>
  <si>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</si>
  <si>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</si>
  <si>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</si>
  <si>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</si>
  <si>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</si>
  <si>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</si>
  <si>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</si>
  <si>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</si>
  <si>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</si>
  <si>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</si>
  <si>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</si>
  <si>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</si>
  <si>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</si>
  <si>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</si>
  <si>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</si>
  <si>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</si>
  <si>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</si>
  <si>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</si>
  <si>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</si>
  <si>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</si>
  <si>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</si>
  <si>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</si>
  <si>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</si>
  <si>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</si>
  <si>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</si>
  <si>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</si>
  <si>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</si>
  <si>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</si>
  <si>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</si>
  <si>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</si>
  <si>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</si>
  <si>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</si>
  <si>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</si>
  <si>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</si>
  <si>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</si>
  <si>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</si>
  <si>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</si>
  <si>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</si>
  <si>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</si>
  <si>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</si>
  <si>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</si>
  <si>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</si>
  <si>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</si>
  <si>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</si>
  <si>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</si>
  <si>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</si>
  <si>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</si>
  <si>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</si>
  <si>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</si>
  <si>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</si>
  <si>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</si>
  <si>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</si>
  <si>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</si>
  <si>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</si>
  <si>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</si>
  <si>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</si>
  <si>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</si>
  <si>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</si>
  <si>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</si>
  <si>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</si>
  <si>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</si>
  <si>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</si>
  <si>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</si>
  <si>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</si>
  <si>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</si>
  <si>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</si>
  <si>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</si>
  <si>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</si>
  <si>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</si>
  <si>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</si>
  <si>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</si>
  <si>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</si>
  <si>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</si>
  <si>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</si>
  <si>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</si>
  <si>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</si>
  <si>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</si>
  <si>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</si>
  <si>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</si>
  <si>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</si>
  <si>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</si>
  <si>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</si>
  <si>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</si>
  <si>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</si>
  <si>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</si>
  <si>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</si>
  <si>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</si>
  <si>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</si>
  <si>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</si>
  <si>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</si>
  <si>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</si>
  <si>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</si>
  <si>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</si>
  <si>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</si>
  <si>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</si>
  <si>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</si>
  <si>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</si>
  <si>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</si>
  <si>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</si>
  <si>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</si>
  <si>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</si>
  <si>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</si>
  <si>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</si>
  <si>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</si>
  <si>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</si>
  <si>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</si>
  <si>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</si>
  <si>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</si>
  <si>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</si>
  <si>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</si>
  <si>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</si>
  <si>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</si>
  <si>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</si>
  <si>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</si>
  <si>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</si>
  <si>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</si>
  <si>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</si>
  <si>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</si>
  <si>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</si>
  <si>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</si>
  <si>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</si>
  <si>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</si>
  <si>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</si>
  <si>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</si>
  <si>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</si>
  <si>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</si>
  <si>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</si>
  <si>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</si>
  <si>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</si>
  <si>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</si>
  <si>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</si>
  <si>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</si>
  <si>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</si>
  <si>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</si>
  <si>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</si>
  <si>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</si>
  <si>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</si>
  <si>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</si>
  <si>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</si>
  <si>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</si>
  <si>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</si>
  <si>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</si>
  <si>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</si>
  <si>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</si>
  <si>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</si>
  <si>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</si>
  <si>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</si>
  <si>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</si>
  <si>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</si>
  <si>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</si>
  <si>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</si>
  <si>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</si>
  <si>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</si>
  <si>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</si>
  <si>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</si>
  <si>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</si>
  <si>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</si>
  <si>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</si>
  <si>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</si>
  <si>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</si>
  <si>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</si>
  <si>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</si>
  <si>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</si>
  <si>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</si>
  <si>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</si>
  <si>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</si>
  <si>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</si>
  <si>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</si>
  <si>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</si>
  <si>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</si>
  <si>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</si>
  <si>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</si>
  <si>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</si>
  <si>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</si>
  <si>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</si>
  <si>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</si>
  <si>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</si>
  <si>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</si>
  <si>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</si>
  <si>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</si>
  <si>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</si>
  <si>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</si>
  <si>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</si>
  <si>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</si>
  <si>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</si>
  <si>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</si>
  <si>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</si>
  <si>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</si>
  <si>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</si>
  <si>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</si>
  <si>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</si>
  <si>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</si>
  <si>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</si>
  <si>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</si>
  <si>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</si>
  <si>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</si>
  <si>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</si>
  <si>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</si>
  <si>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</si>
  <si>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</si>
  <si>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</si>
  <si>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</si>
  <si>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</si>
  <si>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</si>
  <si>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</si>
  <si>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</si>
  <si>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</si>
  <si>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</si>
  <si>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</si>
  <si>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</si>
  <si>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</si>
  <si>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</si>
  <si>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</si>
  <si>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</si>
  <si>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</si>
  <si>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</si>
  <si>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</si>
  <si>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</si>
  <si>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</si>
  <si>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</si>
  <si>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</si>
  <si>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</si>
  <si>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</si>
  <si>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</si>
  <si>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</si>
  <si>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</si>
  <si>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</si>
  <si>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</si>
  <si>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</si>
  <si>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</si>
  <si>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</si>
  <si>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</si>
  <si>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</si>
  <si>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</si>
  <si>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</si>
  <si>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</si>
  <si>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</si>
  <si>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</si>
  <si>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</si>
  <si>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</si>
  <si>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</si>
  <si>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</si>
  <si>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</si>
  <si>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</si>
  <si>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</si>
  <si>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</si>
  <si>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</si>
  <si>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</si>
  <si>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</si>
  <si>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</si>
  <si>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</si>
  <si>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</si>
  <si>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</si>
  <si>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</si>
  <si>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</si>
  <si>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</si>
  <si>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</si>
  <si>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</si>
  <si>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</si>
  <si>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</si>
  <si>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</si>
  <si>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</si>
  <si>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</si>
  <si>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</si>
  <si>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</si>
  <si>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</si>
  <si>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</si>
  <si>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</si>
  <si>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</si>
  <si>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</si>
  <si>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</si>
  <si>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</si>
  <si>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</si>
  <si>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</si>
  <si>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</si>
  <si>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</si>
  <si>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</si>
  <si>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</si>
  <si>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</si>
  <si>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</si>
  <si>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</si>
  <si>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</si>
  <si>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</si>
  <si>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</si>
  <si>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</si>
  <si>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</si>
  <si>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</si>
  <si>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</si>
  <si>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</si>
  <si>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</si>
  <si>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</si>
  <si>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</si>
  <si>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</si>
  <si>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</si>
  <si>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</si>
  <si>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</si>
  <si>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</si>
  <si>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</si>
  <si>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</si>
  <si>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</si>
  <si>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</si>
  <si>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</si>
  <si>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</si>
  <si>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</si>
  <si>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</si>
  <si>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</si>
  <si>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</si>
  <si>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</si>
  <si>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</si>
  <si>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</si>
  <si>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</si>
  <si>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</si>
  <si>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</si>
  <si>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</si>
  <si>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</si>
  <si>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</si>
  <si>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</si>
  <si>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</si>
  <si>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</si>
  <si>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</si>
  <si>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</si>
  <si>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</si>
  <si>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</si>
  <si>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</si>
  <si>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</si>
  <si>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</si>
  <si>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</si>
  <si>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</si>
  <si>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</si>
  <si>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</si>
  <si>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</si>
  <si>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</si>
  <si>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</si>
  <si>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</si>
  <si>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</si>
  <si>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</si>
  <si>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</si>
  <si>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</si>
  <si>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</si>
  <si>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</si>
  <si>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</si>
  <si>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</si>
  <si>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</si>
  <si>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</si>
  <si>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</si>
  <si>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</si>
  <si>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</si>
  <si>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</si>
  <si>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</si>
  <si>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</si>
  <si>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</si>
  <si>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</si>
  <si>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</si>
  <si>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</si>
  <si>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</si>
  <si>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</si>
  <si>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</si>
  <si>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</si>
  <si>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</si>
  <si>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</si>
  <si>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</si>
  <si>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</si>
  <si>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</si>
  <si>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</si>
  <si>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</si>
  <si>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</si>
  <si>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</si>
  <si>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</si>
  <si>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</si>
  <si>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</si>
  <si>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</si>
  <si>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</si>
  <si>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</si>
  <si>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</si>
  <si>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</si>
  <si>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</si>
  <si>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</si>
  <si>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</si>
  <si>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</si>
  <si>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</si>
  <si>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</si>
  <si>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</si>
  <si>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</si>
  <si>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</si>
  <si>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</si>
  <si>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</si>
  <si>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</si>
  <si>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</si>
  <si>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</si>
  <si>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</si>
  <si>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</si>
  <si>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</si>
  <si>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</si>
  <si>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</si>
  <si>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</si>
  <si>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</si>
  <si>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</si>
  <si>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</si>
  <si>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</si>
  <si>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</si>
  <si>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</si>
  <si>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</si>
  <si>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</si>
  <si>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</si>
  <si>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</si>
  <si>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</si>
  <si>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</si>
  <si>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</si>
  <si>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</si>
  <si>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</si>
  <si>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</si>
  <si>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</si>
  <si>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</si>
  <si>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</si>
  <si>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</si>
  <si>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</si>
  <si>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</si>
  <si>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</si>
  <si>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</si>
  <si>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</si>
  <si>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</si>
  <si>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</si>
  <si>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</si>
  <si>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</si>
  <si>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</si>
  <si>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</si>
  <si>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</si>
  <si>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</si>
  <si>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</si>
  <si>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</si>
  <si>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</si>
  <si>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</si>
  <si>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</si>
  <si>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</si>
  <si>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</si>
  <si>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</si>
  <si>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</si>
  <si>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</si>
  <si>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</si>
  <si>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</si>
  <si>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</si>
  <si>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</si>
  <si>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</si>
  <si>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</si>
  <si>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</si>
  <si>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</si>
  <si>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</si>
  <si>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</si>
  <si>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</si>
  <si>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</si>
  <si>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</si>
  <si>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</si>
  <si>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</si>
  <si>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</si>
  <si>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</si>
  <si>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</si>
  <si>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</si>
  <si>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</si>
  <si>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</si>
  <si>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</si>
  <si>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</si>
  <si>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</si>
  <si>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</si>
  <si>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</si>
  <si>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</si>
  <si>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</si>
  <si>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</si>
  <si>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</si>
  <si>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</si>
  <si>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</si>
  <si>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</si>
  <si>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</si>
  <si>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</si>
  <si>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</si>
  <si>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</si>
  <si>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</si>
  <si>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</si>
  <si>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</si>
  <si>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</si>
  <si>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</si>
  <si>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</si>
  <si>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</si>
  <si>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</si>
  <si>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</si>
  <si>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</si>
  <si>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</si>
  <si>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</si>
  <si>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</si>
  <si>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</si>
  <si>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</si>
  <si>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</si>
  <si>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</si>
  <si>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</si>
  <si>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</si>
  <si>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</si>
  <si>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</si>
  <si>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</si>
  <si>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</si>
  <si>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</si>
  <si>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</si>
  <si>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</si>
  <si>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</si>
  <si>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</si>
  <si>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</si>
  <si>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</si>
  <si>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</si>
  <si>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</si>
  <si>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</si>
  <si>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</si>
  <si>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</si>
  <si>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</si>
  <si>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</si>
  <si>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</si>
  <si>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</si>
  <si>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</si>
  <si>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</si>
  <si>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</si>
  <si>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</si>
  <si>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</si>
  <si>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</si>
  <si>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</si>
  <si>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</si>
  <si>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</si>
  <si>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</si>
  <si>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</si>
  <si>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</si>
  <si>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</si>
  <si>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</si>
  <si>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</si>
  <si>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</si>
  <si>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</si>
  <si>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</si>
  <si>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</si>
  <si>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</si>
  <si>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</si>
  <si>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</si>
  <si>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</si>
  <si>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</si>
  <si>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</si>
  <si>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</si>
  <si>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</si>
  <si>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</si>
  <si>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</si>
  <si>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</si>
  <si>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</si>
  <si>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</si>
  <si>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</si>
  <si>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</si>
  <si>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</si>
  <si>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</si>
  <si>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</si>
  <si>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</si>
  <si>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</si>
  <si>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</si>
  <si>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</si>
  <si>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</si>
  <si>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</si>
  <si>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</si>
  <si>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</si>
  <si>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</si>
  <si>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</si>
  <si>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</si>
  <si>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</si>
  <si>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</si>
  <si>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</si>
  <si>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</si>
  <si>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</si>
  <si>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</si>
  <si>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</si>
  <si>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</si>
  <si>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</si>
  <si>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</si>
  <si>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</si>
  <si>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</si>
  <si>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</si>
  <si>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</si>
  <si>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</si>
  <si>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</si>
  <si>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</si>
  <si>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</si>
  <si>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</si>
  <si>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</si>
  <si>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</si>
  <si>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</si>
  <si>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</si>
  <si>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</si>
  <si>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</si>
  <si>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</si>
  <si>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</si>
  <si>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</si>
  <si>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</si>
  <si>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</si>
  <si>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</si>
  <si>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</si>
  <si>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</si>
  <si>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</si>
  <si>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</si>
  <si>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</si>
  <si>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</si>
  <si>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</si>
  <si>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</si>
  <si>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</si>
  <si>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</si>
  <si>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</si>
  <si>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</si>
  <si>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</si>
  <si>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</si>
  <si>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</si>
  <si>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</si>
  <si>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</si>
  <si>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</si>
  <si>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</si>
  <si>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</si>
  <si>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</si>
  <si>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</si>
  <si>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</si>
  <si>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</si>
  <si>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</si>
  <si>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</si>
  <si>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</si>
  <si>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</si>
  <si>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</si>
  <si>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</si>
  <si>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</si>
  <si>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</si>
  <si>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</si>
  <si>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</si>
  <si>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</si>
  <si>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</si>
  <si>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</si>
  <si>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</si>
  <si>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</si>
  <si>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</si>
  <si>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</si>
  <si>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</si>
  <si>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</si>
  <si>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</si>
  <si>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</si>
  <si>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</si>
  <si>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</si>
  <si>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</si>
  <si>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</si>
  <si>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</si>
  <si>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</si>
  <si>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</si>
  <si>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</si>
  <si>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</si>
  <si>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</si>
  <si>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</si>
  <si>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</si>
  <si>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</si>
  <si>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</si>
  <si>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</si>
  <si>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</si>
  <si>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</si>
  <si>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</si>
  <si>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</si>
  <si>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</si>
  <si>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</si>
  <si>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</si>
  <si>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</si>
  <si>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</si>
  <si>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</si>
  <si>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</si>
  <si>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</si>
  <si>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</si>
  <si>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</si>
  <si>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</si>
  <si>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</si>
  <si>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</si>
  <si>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</si>
  <si>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</si>
  <si>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</si>
  <si>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</si>
  <si>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</si>
  <si>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</si>
  <si>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</si>
  <si>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</si>
  <si>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</si>
  <si>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</si>
  <si>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</si>
  <si>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</si>
  <si>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</si>
  <si>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</si>
  <si>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</si>
  <si>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</si>
  <si>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</si>
  <si>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</si>
  <si>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</si>
  <si>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</si>
  <si>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</si>
  <si>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</si>
  <si>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</si>
  <si>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</si>
  <si>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</si>
  <si>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</si>
  <si>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</si>
  <si>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</si>
  <si>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</si>
  <si>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</si>
  <si>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</si>
  <si>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</si>
  <si>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</si>
  <si>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</si>
  <si>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</si>
  <si>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</si>
  <si>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</si>
  <si>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</si>
  <si>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</si>
  <si>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</si>
  <si>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</si>
  <si>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</si>
  <si>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</si>
  <si>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</si>
  <si>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</si>
  <si>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</si>
  <si>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</si>
  <si>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</si>
  <si>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</si>
  <si>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</si>
  <si>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</si>
  <si>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</si>
  <si>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</si>
  <si>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</si>
  <si>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</si>
  <si>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</si>
  <si>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</si>
  <si>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</si>
  <si>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</si>
  <si>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</si>
  <si>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</si>
  <si>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</si>
  <si>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</si>
  <si>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</si>
  <si>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</si>
  <si>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</si>
  <si>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</si>
  <si>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</si>
  <si>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</si>
  <si>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</si>
  <si>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</si>
  <si>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</si>
  <si>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</si>
  <si>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</si>
  <si>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</si>
  <si>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</si>
  <si>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</si>
  <si>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</si>
  <si>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</si>
  <si>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</si>
  <si>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</si>
  <si>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</si>
  <si>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</si>
  <si>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</si>
  <si>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</si>
  <si>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</si>
  <si>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</si>
  <si>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</si>
  <si>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</si>
  <si>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</si>
  <si>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</si>
  <si>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</si>
  <si>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</si>
  <si>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</si>
  <si>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</si>
  <si>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</si>
  <si>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</si>
  <si>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</si>
  <si>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</si>
  <si>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</si>
  <si>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</si>
  <si>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</si>
  <si>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</si>
  <si>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</si>
  <si>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</si>
  <si>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</si>
  <si>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</si>
  <si>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</si>
  <si>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</si>
  <si>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</si>
  <si>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</si>
  <si>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</si>
  <si>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</si>
  <si>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</si>
  <si>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</si>
  <si>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</si>
  <si>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</si>
  <si>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</si>
  <si>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</si>
  <si>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</si>
  <si>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</si>
  <si>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</si>
  <si>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</si>
  <si>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</si>
  <si>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</si>
  <si>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</si>
  <si>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</si>
  <si>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</si>
  <si>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</si>
  <si>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</si>
  <si>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</si>
  <si>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</si>
  <si>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</si>
  <si>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</si>
  <si>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</si>
  <si>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</si>
  <si>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</si>
  <si>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</si>
  <si>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</si>
  <si>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</si>
  <si>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</si>
  <si>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</si>
  <si>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</si>
  <si>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</si>
  <si>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</si>
  <si>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</si>
  <si>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</si>
  <si>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</si>
  <si>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</si>
  <si>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</si>
  <si>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</si>
  <si>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</si>
  <si>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</si>
  <si>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</si>
  <si>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</si>
  <si>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</si>
  <si>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</si>
  <si>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</si>
  <si>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</si>
  <si>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</si>
  <si>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</si>
  <si>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</si>
  <si>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</si>
  <si>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</si>
  <si>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</si>
  <si>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</si>
  <si>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</si>
  <si>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</si>
  <si>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</si>
  <si>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</si>
  <si>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</si>
  <si>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</si>
  <si>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</si>
  <si>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</si>
  <si>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</si>
  <si>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</si>
  <si>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</si>
  <si>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</si>
  <si>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</si>
  <si>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</si>
  <si>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</si>
  <si>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</si>
  <si>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</si>
  <si>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</si>
  <si>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</si>
  <si>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</si>
  <si>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</si>
  <si>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</si>
  <si>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</si>
  <si>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</si>
  <si>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</si>
  <si>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</si>
  <si>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</si>
  <si>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</si>
  <si>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</si>
  <si>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</si>
  <si>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</si>
  <si>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</si>
  <si>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</si>
  <si>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</si>
  <si>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PCM-20251125-00000901</t>
  </si>
  <si>
    <t xml:space="preserve">2025-11-25 10:54:37
</t>
  </si>
  <si>
    <t xml:space="preserve">20 MIN </t>
  </si>
  <si>
    <t xml:space="preserve"> no pcm </t>
  </si>
  <si>
    <t>ryd0933</t>
  </si>
  <si>
    <t xml:space="preserve">2025-11-25 11:14:29
</t>
  </si>
  <si>
    <t xml:space="preserve">AT SITE </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</si>
  <si>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</si>
  <si>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</si>
  <si>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</si>
  <si>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</si>
  <si>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</si>
  <si>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</si>
  <si>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</si>
  <si>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</si>
  <si>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</si>
  <si>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</si>
  <si>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</si>
  <si>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</si>
  <si>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</si>
  <si>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</si>
  <si>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</si>
  <si>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</si>
  <si>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Sceco NA and site located in main road and not applicable for PG</t>
  </si>
  <si>
    <t>PCM-20251125-00000931</t>
  </si>
  <si>
    <t xml:space="preserve">Scattered sites HAJ0391 &amp; HAJ0228 / EM team need 25 min for site HAJ0391 </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</si>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</sst>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6" dataDxfId="155" headerRowBorderDxfId="153" tableBorderDxfId="154" totalsRowBorderDxfId="152">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7" dataDxfId="46" headerRowBorderDxfId="44" tableBorderDxfId="45" totalsRowBorderDxfId="43">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323.55081620370038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45986.499242129627</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45986.499242129627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45986.499242129627</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45986.499242129627</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45986.499242129627</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45986.499242129627</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45986.499242129627</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45986.499242129627</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45986.499242129627</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45986.499242129627</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45986.499242129627</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45986.499242129627</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45986.499242129627</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45986.499242129627</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45986.499242129627</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45986.499242129627</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45986.499242129627</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45986.499242129627</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45986.499242129627</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45986.499242129627</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45986.499242129627</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45986.499242129627</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45986.499242129627</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45986.499242129627</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45986.499242129627</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45986.499242129627</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45986.499242129627</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45986.499242129627</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45986.499242129627</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45986.499242129627</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45986.499242129627</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45986.499242129627</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45986.499242129627</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45986.499242129627</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45986.499242129627</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45986.499242129627</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45986.499242129627</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45986.499242129627</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45986.499242129627</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45986.499242129627</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45986.499242129627</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45986.499242129627</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45986.499242129627</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45986.499242129627</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45986.499242129627</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45986.499242129627</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45986.499242129627</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45986.499242129627</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45986.499242129627</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45986.499242129627</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45986.499242129627</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45986.499242129627</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45986.499242129627</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45986.499242129627</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45986.499242129627</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45986.499242129627</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45986.499242129627</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45986.499242129627</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AEB7F25F-6BF9-4D4A-AADD-E322AED974A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tabSelected="1" workbookViewId="0">
      <pane ySplit="1" topLeftCell="A2"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161.49940416666504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2.1118231481450493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6.5087037037301343E-2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3.8709722219209652E-2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45986.499242129627</v>
      </c>
      <c r="H7" s="142" t="s">
        <v>39115</v>
      </c>
      <c r="I7" s="18" t="str">
        <f>IFERROR(VLOOKUP(D7,DB!A:F,6,0),"")</f>
        <v>Generator-SG</v>
      </c>
      <c r="J7" s="18" t="str">
        <f>IFERROR(VLOOKUP(D7,DB!A:G,7,0),"")</f>
        <v>In progress+Vandalized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45986.499242129627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45986.499242129627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45986.499242129627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45986.499242129627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45986.499242129627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45986.499242129627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45986.499242129627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45986.499242129627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45986.499242129627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45986.499242129627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45986.499242129627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45986.499242129627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45986.499242129627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45986.499242129627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45986.499242129627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45986.499242129627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45986.499242129627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45986.499242129627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45986.499242129627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45986.499242129627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45986.499242129627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45986.499242129627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45986.499242129627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45986.499242129627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45986.499242129627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45986.499242129627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45986.499242129627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45986.499242129627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45986.499242129627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45986.499242129627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45986.499242129627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45986.499242129627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45986.499242129627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45986.499242129627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45986.499242129627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45986.499242129627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45986.499242129627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45986.499242129627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45986.499242129627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45986.499242129627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45986.499242129627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45986.499242129627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45986.499242129627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45986.499242129627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45986.499242129627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45986.499242129627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45986.499242129627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45986.499242129627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45986.499242129627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45986.499242129627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45986.499242129627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45986.499242129627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45986.499242129627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45986.499242129627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45986.499242129627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45986.499242129627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45986.499242129627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45986.499242129627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45986.499242129627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45986.499242129627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45986.499242129627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45986.499242129627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45986.499242129627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45986.499242129627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45986.499242129627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45986.499242129627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45986.499242129627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45986.499242129627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45986.499242129627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45986.499242129627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45986.499242129627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45986.499242129627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45986.499242129627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45986.499242129627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45986.499242129627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45986.499242129627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45986.499242129627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45986.499242129627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45986.499242129627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45986.499242129627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45986.499242129627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45986.499242129627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45986.499242129627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45986.499242129627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45986.499242129627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45986.499242129627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45986.499242129627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45986.499242129627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45986.499242129627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45986.499242129627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45986.499242129627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45986.499242129627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45986.499242129627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45986.499242129627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45986.499242129627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45986.499242129627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45986.499242129627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45986.499242129627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45986.499242129627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45986.499242129627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45986.499242129627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45986.499242129627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45986.499242129627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45986.499242129627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45986.499242129627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45986.499242129627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45986.499242129627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45986.499242129627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45986.499242129627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45986.499242129627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45986.499242129627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45986.499242129627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45986.499242129627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45986.499242129627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45986.499242129627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45986.499242129627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45986.499242129627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45986.499242129627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45986.499242129627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45986.499242129627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45986.499242129627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45986.499242129627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45986.499242129627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45986.499242129627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45986.499242129627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45986.499242129627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45986.499242129627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45986.499242129627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45986.499242129627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45986.499242129627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45986.499242129627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45986.499242129627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45986.499242129627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45986.499242129627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45986.499242129627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45986.499242129627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45986.499242129627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45986.499242129627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45986.499242129627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45986.499242129627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45986.499242129627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45986.499242129627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45986.499242129627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45986.499242129627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45986.499242129627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45986.499242129627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45986.499242129627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45986.499242129627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45986.499242129627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45986.499242129627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45986.499242129627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45986.499242129627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45986.499242129627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45986.499242129627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45986.499242129627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45986.499242129627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45986.499242129627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45986.499242129627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45986.499242129627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45986.499242129627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45986.499242129627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45986.499242129627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45986.499242129627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45986.499242129627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45986.499242129627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45986.499242129627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45986.499242129627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45986.499242129627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45986.499242129627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45986.499242129627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45986.499242129627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45986.499242129627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45986.499242129627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45986.499242129627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45986.499242129627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45986.499242129627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45986.499242129627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45986.499242129627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45986.499242129627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45986.499242129627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45986.499242129627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45986.499242129627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45986.499242129627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45986.499242129627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45986.499242129627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45986.499242129627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45986.499242129627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45986.499242129627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45986.499242129627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45986.499242129627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45986.499242129627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45986.499242129627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45986.499242129627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45986.499242129627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45986.499242129627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45986.499242129627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45986.499242129627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45986.499242129627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45986.499242129627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45986.499242129627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45986.499242129627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45986.499242129627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45986.499242129627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45986.499242129627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45986.499242129627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45986.499242129627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45986.499242129627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45986.499242129627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45986.499242129627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45986.499242129627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45986.499242129627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45986.499242129627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45986.499242129627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45986.499242129627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45986.499242129627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45986.499242129627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45986.499242129627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45986.499242129627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45986.499242129627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45986.499242129627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45986.499242129627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45986.499242129627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45986.499242129627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45986.499242129627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45986.499242129627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45986.499242129627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45986.499242129627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45986.499242129627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45986.499242129627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45986.499242129627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45986.499242129627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45986.499242129627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45986.499242129627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45986.499242129627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45986.499242129627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45986.499242129627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45986.499242129627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45986.499242129627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45986.499242129627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45986.499242129627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45986.499242129627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45986.499242129627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45986.499242129627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45986.499242129627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45986.499242129627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45986.499242129627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45986.499242129627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45986.499242129627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45986.499242129627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45986.499242129627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45986.499242129627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45986.499242129627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45986.499242129627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45986.499242129627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45986.499242129627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45986.499242129627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45986.499242129627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45986.499242129627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45986.499242129627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45986.499242129627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45986.499242129627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45986.499242129627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45986.499242129627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45986.499242129627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45986.499242129627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45986.499242129627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45986.499242129627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45986.499242129627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45986.499242129627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45986.499242129627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45986.499242129627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45986.499242129627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45986.499242129627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45986.499242129627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45986.499242129627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45986.499242129627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45986.499242129627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45986.499242129627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45986.499242129627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45986.499242129627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45986.499242129627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45986.499242129627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45986.499242129627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45986.499242129627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45986.499242129627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45986.499242129627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45986.499242129627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45986.499242129627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45986.499242129627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45986.499242129627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45986.499242129627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45986.499242129627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45986.499242129627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45986.499242129627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45986.499242129627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45986.499242129627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45986.499242129627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45986.499242129627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45986.499242129627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45986.499242129627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45986.499242129627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45986.499242129627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45986.499242129627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45986.499242129627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45986.499242129627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45986.499242129627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45986.499242129627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45986.499242129627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45986.499242129627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45986.499242129627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45986.499242129627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45986.499242129627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45986.499242129627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45986.499242129627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45986.499242129627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45986.499242129627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45986.499242129627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45986.499242129627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45986.499242129627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45986.499242129627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45986.499242129627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45986.499242129627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45986.499242129627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45986.499242129627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45986.499242129627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45986.499242129627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45986.499242129627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45986.499242129627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45986.499242129627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45986.499242129627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45986.499242129627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45986.499242129627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45986.499242129627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45986.499242129627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45986.499242129627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45986.499242129627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45986.499242129627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45986.499242129627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45986.499242129627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45986.499242129627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45986.499242129627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45986.499242129627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45986.499242129627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45986.499242129627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45986.499242129627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45986.499242129627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45986.499242129627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45986.499242129627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45986.499242129627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45986.499242129627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45986.499242129627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45986.499242129627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45986.499242129627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45986.499242129627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45986.499242129627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45986.499242129627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45986.499242129627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45986.499242129627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45986.499242129627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45986.499242129627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45986.499242129627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45986.499242129627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45986.499242129627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45986.499242129627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45986.499242129627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45986.499242129627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45986.499242129627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45986.499242129627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45986.499242129627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45986.499242129627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45986.499242129627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45986.499242129627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45986.499242129627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45986.499242129627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45986.499242129627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45986.499242129627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45986.499242129627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45986.499242129627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45986.499242129627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45986.499242129627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45986.499242129627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45986.499242129627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45986.499242129627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45986.499242129627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45986.499242129627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45986.499242129627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45986.499242129627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45986.499242129627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45986.499242129627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45986.499242129627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45986.499242129627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45986.499242129627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45986.499242129627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45986.499242129627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45986.499242129627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45986.499242129627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45986.499242129627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45986.499242129627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45986.499242129627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45986.499242129627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45986.499242129627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45986.499242129627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45986.499242129627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45986.499242129627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45986.499242129627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45986.499242129627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45986.499242129627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45986.499242129627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45986.499242129627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45986.499242129627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45986.499242129627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45986.499242129627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45986.499242129627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45986.499242129627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45986.499242129627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45986.499242129627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45986.499242129627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45986.499242129627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45986.499242129627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45986.499242129627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45986.499242129627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45986.499242129627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45986.499242129627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45986.499242129627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45986.499242129627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45986.499242129627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45986.499242129627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45986.499242129627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45986.499242129627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45986.499242129627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45986.499242129627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45986.499242129627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45986.499242129627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45986.499242129627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45986.499242129627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45986.499242129627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45986.499242129627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45986.499242129627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45986.499242129627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45986.499242129627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45986.499242129627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45986.499242129627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45986.499242129627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45986.499242129627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45986.499242129627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45986.499242129627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45986.499242129627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45986.499242129627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45986.499242129627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45986.499242129627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45986.499242129627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45986.499242129627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45986.499242129627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45986.499242129627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45986.499242129627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45986.499242129627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45986.499242129627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45986.499242129627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45986.499242129627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45986.499242129627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45986.499242129627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45986.499242129627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45986.499242129627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45986.499242129627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45986.499242129627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45986.499242129627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45986.499242129627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45986.499242129627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45986.499242129627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45986.499242129627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45986.499242129627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45986.499242129627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45986.499242129627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45986.499242129627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45986.499242129627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45986.499242129627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45986.499242129627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45986.499242129627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45986.499242129627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45986.499242129627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45986.499242129627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45986.499242129627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45986.499242129627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45986.499242129627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45986.499242129627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45986.499242129627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45986.499242129627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45986.499242129627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45986.499242129627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45986.499242129627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45986.499242129627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45986.499242129627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45986.499242129627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45986.499242129627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45986.499242129627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45986.499242129627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45986.499242129627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45986.499242129627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45986.499242129627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45986.499242129627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45986.499242129627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45986.499242129627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45986.499242129627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45986.499242129627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45986.499242129627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45986.499242129627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45986.499242129627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45986.499242129627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45986.499242129627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45986.499242129627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45986.499242129627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45986.499242129627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45986.499242129627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45986.499242129627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45986.499242129627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45986.499242129627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45986.499242129627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45986.499242129627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45986.499242129627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45986.499242129627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45986.499242129627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45986.499242129627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45986.499242129627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45986.499242129627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45986.499242129627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45986.499242129627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45986.499242129627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45986.499242129627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45986.499242129627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45986.499242129627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45986.499242129627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45986.499242129627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45986.499242129627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45986.499242129627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45986.499242129627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45986.499242129627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45986.499242129627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45986.499242129627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45986.499242129627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45986.499242129627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45986.499242129627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45986.499242129627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45986.499242129627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45986.499242129627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45986.499242129627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45986.499242129627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45986.499242129627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45986.499242129627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45986.499242129627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45986.499242129627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45986.499242129627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45986.499242129627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45986.499242129627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45986.499242129627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45986.499242129627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45986.499242129627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45986.499242129627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45986.499242129627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45986.499242129627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45986.499242129627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45986.499242129627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45986.499242129627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45986.499242129627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45986.499242129627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45986.499242129627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45986.499242129627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45986.499242129627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45986.499242129627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45986.499242129627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45986.499242129627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45986.499242129627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45986.499242129627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45986.499242129627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45986.499242129627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45986.499242129627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45986.499242129627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45986.499242129627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45986.499242129627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45986.499242129627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45986.499242129627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45986.499242129627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45986.499242129627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45986.499242129627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45986.499242129627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45986.499242129627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45986.499242129627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45986.499242129627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45986.499242129627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45986.499242129627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45986.499242129627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45986.499242129627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45986.499242129627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45986.499242129627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45986.499242129627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45986.499242129627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45986.499242129627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45986.499242129627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45986.499242129627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45986.499242129627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45986.499242129627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45986.499242129627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45986.499242129627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45986.499242129627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45986.499242129627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45986.499242129627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45986.499242129627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45986.499242129627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45986.499242129627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45986.499242129627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45986.499242129627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45986.499242129627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45986.499242129627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45986.499242129627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45986.499242129627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45986.499242129627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45986.499242129627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45986.499242129627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45986.499242129627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45986.499242129627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45986.499242129627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45986.499242129627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45986.499242129627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45986.499242129627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45986.499242129627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45986.499242129627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45986.499242129627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45986.499242129627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45986.499242129627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45986.499242129627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45986.499242129627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45986.499242129627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45986.499242129627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45986.499242129627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45986.499242129627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45986.499242129627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45986.499242129627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45986.499242129627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45986.499242129627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45986.499242129627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45986.499242129627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45986.499242129627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45986.499242129627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45986.499242129627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45986.499242129627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45986.499242129627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45986.499242129627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45986.499242129627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45986.499242129627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45986.499242129627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45986.499242129627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45986.499242129627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45986.499242129627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45986.499242129627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45986.499242129627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45986.499242129627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45986.499242129627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45986.499242129627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45986.499242129627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45986.499242129627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45986.499242129627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45986.499242129627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45986.499242129627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45986.499242129627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45986.499242129627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45986.499242129627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45986.499242129627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45986.499242129627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45986.499242129627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45986.499242129627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45986.499242129627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45986.499242129627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45986.499242129627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45986.499242129627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45986.499242129627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45986.499242129627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45986.499242129627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45986.499242129627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45986.499242129627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45986.499242129627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45986.499242129627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45986.499242129627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45986.499242129627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45986.499242129627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45986.499242129627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45986.499242129627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45986.499242129627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45986.499242129627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45986.499242129627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45986.499242129627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45986.499242129627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45986.499242129627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45986.499242129627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45986.499242129627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45986.499242129627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45986.499242129627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45986.499242129627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45986.499242129627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45986.499242129627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45986.499242129627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45986.499242129627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45986.499242129627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45986.499242129627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45986.499242129627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45986.499242129627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45986.499242129627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45986.499242129627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45986.499242129627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45986.499242129627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45986.499242129627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45986.499242129627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45986.499242129627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45986.499242129627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45986.499242129627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45986.499242129627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45986.499242129627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45986.499242129627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45986.499242129627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45986.499242129627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45986.499242129627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45986.499242129627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45986.499242129627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45986.499242129627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45986.499242129627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45986.499242129627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45986.499242129627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45986.499242129627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45986.499242129627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45986.499242129627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45986.499242129627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45986.499242129627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45986.499242129627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45986.499242129627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45986.499242129627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45986.499242129627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45986.499242129627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45986.499242129627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45986.499242129627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45986.499242129627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45986.499242129627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45986.499242129627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45986.499242129627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45986.499242129627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45986.499242129627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45986.499242129627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45986.499242129627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45986.499242129627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45986.499242129627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45986.499242129627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45986.499242129627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45986.499242129627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45986.499242129627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45986.499242129627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45986.499242129627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45986.499242129627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45986.499242129627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45986.499242129627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45986.499242129627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45986.499242129627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45986.499242129627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45986.499242129627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45986.499242129627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45986.499242129627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45986.499242129627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45986.499242129627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45986.499242129627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45986.499242129627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45986.499242129627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45986.499242129627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45986.499242129627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45986.499242129627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45986.499242129627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45986.499242129627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45986.499242129627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45986.499242129627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45986.499242129627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45986.499242129627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45986.499242129627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45986.499242129627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45986.499242129627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45986.499242129627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45986.499242129627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45986.499242129627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45986.499242129627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45986.499242129627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45986.499242129627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45986.499242129627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45986.499242129627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45986.499242129627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45986.499242129627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45986.499242129627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45986.499242129627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45986.499242129627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45986.499242129627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45986.499242129627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45986.499242129627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45986.499242129627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45986.499242129627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45986.499242129627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45986.499242129627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45986.499242129627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45986.499242129627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45986.499242129627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45986.499242129627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45986.499242129627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45986.499242129627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45986.499242129627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45986.499242129627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45986.499242129627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45986.499242129627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45986.499242129627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45986.499242129627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45986.499242129627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45986.499242129627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45986.499242129627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45986.499242129627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45986.499242129627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45986.499242129627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45986.499242129627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45986.499242129627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45986.499242129627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45986.499242129627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45986.499242129627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45986.499242129627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45986.499242129627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45986.499242129627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45986.499242129627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45986.499242129627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45986.499242129627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45986.499242129627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45986.499242129627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45986.499242129627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45986.499242129627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45986.499242129627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45986.499242129627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45986.499242129627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45986.499242129627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45986.499242129627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45986.499242129627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45986.499242129627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45986.499242129627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45986.499242129627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45986.499242129627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45986.499242129627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45986.499242129627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45986.499242129627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45986.499242129627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45986.499242129627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45986.499242129627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45986.499242129627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45986.499242129627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45986.499242129627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45986.499242129627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45986.499242129627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45986.499242129627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45986.499242129627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45986.499242129627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45986.499242129627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45986.499242129627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45986.499242129627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45986.499242129627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45986.499242129627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45986.499242129627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45986.499242129627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45986.499242129627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45986.499242129627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45986.499242129627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45986.499242129627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45986.499242129627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45986.499242129627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45986.499242129627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45986.499242129627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45986.499242129627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45986.499242129627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45986.499242129627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45986.499242129627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45986.499242129627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45986.499242129627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45986.499242129627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45986.499242129627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45986.499242129627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45986.499242129627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45986.499242129627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45986.499242129627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45986.499242129627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45986.499242129627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45986.499242129627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45986.499242129627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45986.499242129627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45986.499242129627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45986.499242129627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45986.499242129627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45986.499242129627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45986.499242129627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45986.499242129627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45986.499242129627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45986.499242129627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45986.499242129627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45986.499242129627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45986.499242129627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45986.499242129627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45986.499242129627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45986.499242129627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45986.499242129627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45986.499242129627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45986.499242129627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45986.499242129627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45986.499242129627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45986.499242129627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45986.499242129627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45986.499242129627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45986.499242129627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45986.499242129627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45986.499242129627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45986.499242129627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45986.499242129627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45986.499242129627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45986.499242129627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45986.499242129627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45986.499242129627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45986.499242129627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45986.499242129627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45986.499242129627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45986.499242129627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45986.499242129627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45986.499242129627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45986.499242129627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45986.499242129627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45986.499242129627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45986.499242129627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45986.499242129627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45986.499242129627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45986.499242129627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45986.499242129627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45986.499242129627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45986.499242129627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45986.499242129627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45986.499242129627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45986.499242129627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45986.499242129627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45986.499242129627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45986.499242129627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45986.499242129627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45986.499242129627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45986.499242129627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45986.499242129627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45986.499242129627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45986.499242129627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45986.499242129627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45986.499242129627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45986.499242129627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45986.499242129627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45986.499242129627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45986.499242129627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45986.499242129627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45986.499242129627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45986.499242129627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45986.499242129627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45986.499242129627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45986.499242129627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45986.499242129627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45986.499242129627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45986.499242129627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45986.499242129627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45986.499242129627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45986.499242129627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45986.499242129627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45986.499242129627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45986.499242129627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45986.499242129627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45986.499242129627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45986.499242129627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45986.499242129627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45986.499242129627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45986.499242129627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45986.499242129627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45986.499242129627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45986.499242129627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45986.499242129627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45986.499242129627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45986.499242129627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45986.499242129627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45986.499242129627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45986.499242129627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45986.499242129627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45986.499242129627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45986.499242129627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45986.499242129627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45986.499242129627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45986.499242129627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45986.499242129627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45986.499242129627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45986.499242129627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45986.499242129627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45986.499242129627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45986.499242129627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45986.499242129627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45986.499242129627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45986.499242129627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45986.499242129627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45986.499242129627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45986.499242129627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45986.499242129627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45986.499242129627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45986.499242129627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45986.499242129627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45986.499242129627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45986.499242129627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45986.499242129627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45986.499242129627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45986.499242129627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45986.499242129627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45986.499242129627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45986.499242129627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45986.499242129627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45986.499242129627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45986.499242129627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45986.499242129627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45986.499242129627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45986.499242129627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45986.499242129627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45986.499242129627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45986.499242129627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45986.499242129627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45986.499242129627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45986.499242129627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45986.499242129627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45986.499242129627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45986.499242129627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45986.499242129627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45986.499242129627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45986.499242129627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45986.499242129627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45986.499242129627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45986.499242129627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45986.499242129627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45986.499242129627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45986.499242129627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45986.499242129627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45986.499242129627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45986.499242129627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45986.499242129627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45986.499242129627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45986.499242129627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45986.499242129627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45986.499242129627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45986.499242129627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45986.499242129627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45986.499242129627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45986.499242129627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45986.499242129627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45986.499242129627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45986.499242129627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45986.499242129627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45986.499242129627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45986.499242129627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45986.499242129627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45986.499242129627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45986.499242129627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45986.499242129627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45986.499242129627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45986.499242129627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45986.499242129627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45986.499242129627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45986.499242129627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45986.499242129627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45986.499242129627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45986.499242129627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45986.499242129627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45986.499242129627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45986.499242129627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45986.499242129627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45986.499242129627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283.01852453703032</v>
      </c>
      <c r="H2" s="95">
        <v>45703.474768518521</v>
      </c>
      <c r="I2" s="95" t="str">
        <f>IFERROR(VLOOKUP(D2,DB!A:F,6,0),"")</f>
        <v>SCECO</v>
      </c>
      <c r="J2" s="95" t="str">
        <f>IFERROR(VLOOKUP(D2,DB!A:G,7,0),"")</f>
        <v>Dead</v>
      </c>
      <c r="K2" s="97" t="s">
        <v>39118</v>
      </c>
      <c r="L2" s="91" t="str">
        <f>IFERROR(VLOOKUP(D2,DB!A:I,9,0),"")</f>
        <v>Latis</v>
      </c>
    </row>
    <row r="3" spans="1:16" ht="15" customHeight="1">
      <c r="A3" s="113" t="s">
        <v>39119</v>
      </c>
      <c r="B3" s="113" t="str">
        <f>IFERROR(VLOOKUP(D3,DB!A:K,11,0),"")</f>
        <v>R4</v>
      </c>
      <c r="C3" s="93">
        <v>1</v>
      </c>
      <c r="D3" s="91" t="s">
        <v>38556</v>
      </c>
      <c r="E3" s="94" t="s">
        <v>39021</v>
      </c>
      <c r="F3" s="95"/>
      <c r="G3" s="96">
        <f t="shared" ref="G3:G60" ca="1" si="0">IFERROR(NOW()-F3,"")</f>
        <v>45986.499242129627</v>
      </c>
      <c r="H3" s="95">
        <v>45986.37363425926</v>
      </c>
      <c r="I3" s="113" t="str">
        <f>IFERROR(VLOOKUP(D3,DB!A:F,6,0),"")</f>
        <v>SCECO</v>
      </c>
      <c r="J3" s="113" t="str">
        <f>IFERROR(VLOOKUP(D3,DB!A:G,7,0),"")</f>
        <v>No BB Shifted</v>
      </c>
      <c r="K3" s="97" t="s">
        <v>39120</v>
      </c>
      <c r="L3" s="91" t="str">
        <f>IFERROR(VLOOKUP(D3,DB!A:I,9,0),"")</f>
        <v>Latis</v>
      </c>
    </row>
    <row r="4" spans="1:16" ht="15" customHeight="1">
      <c r="A4" s="113" t="s">
        <v>39119</v>
      </c>
      <c r="B4" s="113" t="str">
        <f>IFERROR(VLOOKUP(D4,DB!A:K,11,0),"")</f>
        <v>R4</v>
      </c>
      <c r="C4" s="93">
        <v>1</v>
      </c>
      <c r="D4" s="91" t="s">
        <v>33959</v>
      </c>
      <c r="E4" s="94" t="s">
        <v>39021</v>
      </c>
      <c r="F4" s="95"/>
      <c r="G4" s="96">
        <f t="shared" ca="1" si="0"/>
        <v>45986.499242129627</v>
      </c>
      <c r="H4" s="95">
        <v>45986.419328703705</v>
      </c>
      <c r="I4" s="113" t="str">
        <f>IFERROR(VLOOKUP(D4,DB!A:F,6,0),"")</f>
        <v>SCECO</v>
      </c>
      <c r="J4" s="113" t="str">
        <f>IFERROR(VLOOKUP(D4,DB!A:G,7,0),"")</f>
        <v>Dead</v>
      </c>
      <c r="K4" s="97" t="s">
        <v>39121</v>
      </c>
      <c r="L4" s="91" t="str">
        <f>IFERROR(VLOOKUP(D4,DB!A:I,9,0),"")</f>
        <v>Latis</v>
      </c>
    </row>
    <row r="5" spans="1:16" ht="15" customHeight="1">
      <c r="A5" s="113"/>
      <c r="B5" s="113" t="str">
        <f>IFERROR(VLOOKUP(D5,DB!A:K,11,0),"")</f>
        <v/>
      </c>
      <c r="C5" s="93"/>
      <c r="D5" s="91"/>
      <c r="E5" s="94"/>
      <c r="F5" s="95"/>
      <c r="G5" s="96">
        <f t="shared" ca="1" si="0"/>
        <v>45986.499242129627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45986.499242129627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45986.499242129627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45986.499242129627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45986.499242129627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45986.499242129627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45986.499242129627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45986.499242129627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45986.499242129627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45986.499242129627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45986.499242129627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45986.499242129627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45986.499242129627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45986.499242129627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45986.499242129627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45986.499242129627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45986.499242129627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45986.499242129627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45986.499242129627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45986.499242129627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45986.499242129627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45986.499242129627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45986.499242129627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45986.499242129627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45986.499242129627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45986.499242129627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45986.499242129627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45986.499242129627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45986.499242129627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45986.499242129627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45986.499242129627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45986.499242129627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45986.499242129627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45986.499242129627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45986.499242129627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45986.499242129627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45986.499242129627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45986.499242129627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45986.499242129627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45986.499242129627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45986.499242129627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45986.499242129627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45986.499242129627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45986.499242129627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45986.499242129627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45986.499242129627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45986.499242129627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45986.499242129627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45986.499242129627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45986.499242129627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45986.499242129627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45986.499242129627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45986.499242129627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45986.499242129627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45986.499242129627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45986.499242129627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45986.499242129627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45986.499242129627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45986.499242129627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45986.499242129627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45986.499242129627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45986.499242129627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45986.499242129627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45986.499242129627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45986.499242129627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45986.499242129627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45986.499242129627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45986.499242129627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45986.499242129627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45986.499242129627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45986.499242129627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45986.499242129627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45986.499242129627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45986.499242129627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45986.499242129627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45986.499242129627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45986.499242129627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45986.499242129627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45986.499242129627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45986.499242129627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45986.499242129627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45986.499242129627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45986.499242129627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45986.499242129627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45986.499242129627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45986.499242129627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45986.499242129627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45986.499242129627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45986.499242129627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45986.499242129627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45986.499242129627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45986.499242129627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45986.499242129627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45986.499242129627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45986.499242129627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45986.499242129627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45986.499242129627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45986.499242129627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45986.499242129627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45986.499242129627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45986.499242129627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45986.499242129627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45986.499242129627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45986.499242129627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45986.499242129627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45986.499242129627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45986.499242129627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45986.499242129627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45986.499242129627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45986.499242129627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45986.499242129627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45986.499242129627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45986.499242129627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45986.499242129627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45986.499242129627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45986.499242129627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45986.499242129627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45986.499242129627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45986.499242129627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45986.499242129627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45986.499242129627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45986.499242129627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45986.499242129627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45986.499242129627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45986.499242129627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45986.499242129627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45986.499242129627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45986.499242129627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45986.499242129627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45986.499242129627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45986.499242129627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45986.499242129627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45986.499242129627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45986.499242129627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45986.499242129627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45986.499242129627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45986.499242129627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45986.499242129627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45986.499242129627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45986.499242129627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45986.499242129627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45986.499242129627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45986.499242129627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45986.499242129627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45986.499242129627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45986.499242129627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45986.499242129627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45986.499242129627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45986.499242129627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45986.499242129627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45986.499242129627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45986.499242129627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45986.499242129627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45986.499242129627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45986.499242129627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45986.499242129627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45986.499242129627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45986.499242129627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45986.499242129627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45986.499242129627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45986.499242129627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45986.499242129627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45986.499242129627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45986.499242129627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45986.499242129627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45986.499242129627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45986.499242129627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45986.499242129627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45986.499242129627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45986.499242129627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45986.499242129627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45986.499242129627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45986.499242129627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45986.499242129627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45986.499242129627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45986.499242129627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45986.499242129627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45986.499242129627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45986.499242129627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45986.499242129627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45986.499242129627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45986.499242129627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45986.499242129627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45986.499242129627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45986.499242129627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45986.499242129627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45986.499242129627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45986.499242129627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45986.499242129627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45986.499242129627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45986.499242129627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45986.499242129627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45986.499242129627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45986.499242129627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45986.499242129627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45986.499242129627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45986.499242129627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45986.499242129627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45986.499242129627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45986.499242129627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45986.499242129627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45986.499242129627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45986.499242129627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45986.499242129627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45986.499242129627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45986.499242129627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45986.499242129627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45986.499242129627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45986.499242129627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45986.499242129627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45986.499242129627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45986.499242129627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45986.499242129627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45986.499242129627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45986.499242129627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45986.499242129627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45986.499242129627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45986.499242129627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45986.499242129627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45986.499242129627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45986.499242129627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45986.499242129627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45986.499242129627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45986.499242129627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45986.499242129627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45986.499242129627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45986.499242129627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45986.499242129627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45986.499242129627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45986.499242129627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45986.499242129627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45986.499242129627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45986.499242129627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45986.499242129627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45986.499242129627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45986.499242129627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45986.499242129627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45986.499242129627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45986.499242129627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45986.499242129627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45986.499242129627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45986.499242129627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45986.499242129627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45986.499242129627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45986.499242129627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45986.499242129627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45986.499242129627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45986.499242129627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45986.499242129627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45986.499242129627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45986.499242129627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45986.499242129627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45986.499242129627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45986.499242129627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45986.499242129627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45986.499242129627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45986.499242129627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45986.499242129627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45986.499242129627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45986.499242129627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45986.499242129627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45986.499242129627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45986.499242129627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45986.499242129627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45986.499242129627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45986.499242129627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45986.499242129627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45986.499242129627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45986.499242129627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45986.499242129627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45986.499242129627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45986.499242129627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45986.499242129627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45986.499242129627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45986.499242129627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45986.499242129627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45986.499242129627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45986.499242129627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45986.499242129627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45986.499242129627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45986.499242129627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45986.499242129627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45986.499242129627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45986.499242129627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45986.499242129627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45986.499242129627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45986.499242129627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45986.499242129627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45986.499242129627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45986.499242129627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45986.499242129627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45986.499242129627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45986.499242129627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45986.499242129627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45986.499242129627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45986.499242129627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45986.499242129627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45986.499242129627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45986.499242129627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45986.499242129627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45986.499242129627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45986.499242129627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45986.499242129627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45986.499242129627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45986.499242129627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45986.499242129627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45986.499242129627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45986.499242129627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45986.499242129627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45986.499242129627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45986.499242129627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45986.499242129627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45986.499242129627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45986.499242129627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45986.499242129627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45986.499242129627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45986.499242129627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45986.499242129627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45986.499242129627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45986.499242129627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45986.499242129627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45986.499242129627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45986.499242129627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45986.499242129627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45986.499242129627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45986.499242129627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45986.499242129627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45986.499242129627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45986.499242129627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45986.499242129627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45986.499242129627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45986.499242129627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45986.499242129627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45986.499242129627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45986.499242129627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45986.499242129627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45986.499242129627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45986.499242129627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45986.499242129627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45986.499242129627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45986.499242129627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45986.499242129627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45986.499242129627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45986.499242129627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45986.499242129627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45986.499242129627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45986.499242129627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45986.499242129627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45986.499242129627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45986.499242129627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45986.499242129627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45986.499242129627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45986.499242129627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45986.499242129627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45986.499242129627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45986.499242129627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45986.499242129627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45986.499242129627</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94.667181944438198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60.310364814809873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37.838131018514105</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5.1259435185129405</v>
      </c>
      <c r="H5" s="122">
        <v>45981.360798611109</v>
      </c>
      <c r="I5" s="109" t="str">
        <f>IFERROR(VLOOKUP(D5,DB!A:F,6,0),"")</f>
        <v>SCECO</v>
      </c>
      <c r="J5" s="109" t="str">
        <f>IFERROR(VLOOKUP(D5,DB!A:G,7,0),"")</f>
        <v>Dead</v>
      </c>
      <c r="K5" s="109" t="s">
        <v>39129</v>
      </c>
      <c r="L5" s="109" t="str">
        <f>IFERROR(VLOOKUP(D5,DB!A:I,9,0),"")</f>
        <v>Latis</v>
      </c>
    </row>
    <row r="6" spans="1:13">
      <c r="A6" s="109" t="s">
        <v>39130</v>
      </c>
      <c r="B6" s="109" t="str">
        <f>IFERROR(VLOOKUP(D6,DB!A:K,11,0),"")</f>
        <v>R5</v>
      </c>
      <c r="C6" s="109">
        <v>1</v>
      </c>
      <c r="D6" s="109" t="s">
        <v>35154</v>
      </c>
      <c r="E6" s="109" t="s">
        <v>39021</v>
      </c>
      <c r="F6" s="122">
        <v>45986.359537037039</v>
      </c>
      <c r="G6" s="111">
        <f ca="1">IFERROR(NOW()-F6,"")</f>
        <v>0.13970509258797392</v>
      </c>
      <c r="H6" s="122">
        <v>45986.353576388887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38248</v>
      </c>
      <c r="E7" s="109" t="s">
        <v>39021</v>
      </c>
      <c r="F7" s="122">
        <v>45986.391886574071</v>
      </c>
      <c r="G7" s="111">
        <f ca="1">IFERROR(NOW()-F7,"")</f>
        <v>0.10735555555584142</v>
      </c>
      <c r="H7" s="122">
        <v>45986.386099537034</v>
      </c>
      <c r="I7" s="109" t="str">
        <f>IFERROR(VLOOKUP(D7,DB!A:F,6,0),"")</f>
        <v>SCECO</v>
      </c>
      <c r="J7" s="109" t="str">
        <f>IFERROR(VLOOKUP(D7,DB!A:G,7,0),"")</f>
        <v>Haj Removal</v>
      </c>
      <c r="K7" s="109" t="s">
        <v>39133</v>
      </c>
      <c r="L7" s="109" t="str">
        <f>IFERROR(VLOOKUP(D7,DB!A:I,9,0),"")</f>
        <v>Latis</v>
      </c>
    </row>
    <row r="8" spans="1:13">
      <c r="A8" s="109" t="s">
        <v>39134</v>
      </c>
      <c r="B8" s="109" t="str">
        <f>IFERROR(VLOOKUP(D8,DB!A:K,11,0),"")</f>
        <v>R5</v>
      </c>
      <c r="C8" s="109">
        <v>3</v>
      </c>
      <c r="D8" s="109" t="s">
        <v>38440</v>
      </c>
      <c r="E8" s="109" t="s">
        <v>39021</v>
      </c>
      <c r="F8" s="122">
        <v>45986.475624999999</v>
      </c>
      <c r="G8" s="111">
        <f ca="1">IFERROR(NOW()-F8,"")</f>
        <v>2.3617129627382383E-2</v>
      </c>
      <c r="H8" s="122">
        <v>45986.460590277777</v>
      </c>
      <c r="I8" s="109" t="str">
        <f>IFERROR(VLOOKUP(D8,DB!A:F,6,0),"")</f>
        <v>Generator-SG</v>
      </c>
      <c r="J8" s="109" t="str">
        <f>IFERROR(VLOOKUP(D8,DB!A:G,7,0),"")</f>
        <v>Dead</v>
      </c>
      <c r="K8" s="109" t="s">
        <v>39135</v>
      </c>
      <c r="L8" s="109" t="str">
        <f>IFERROR(VLOOKUP(D8,DB!A:I,9,0),"")</f>
        <v>Latis</v>
      </c>
    </row>
    <row r="9" spans="1:13">
      <c r="A9" s="109"/>
      <c r="B9" s="109" t="str">
        <f>IFERROR(VLOOKUP(D9,DB!A:K,11,0),"")</f>
        <v/>
      </c>
      <c r="C9" s="109"/>
      <c r="D9"/>
      <c r="E9" s="109"/>
      <c r="F9" s="109"/>
      <c r="G9" s="111">
        <f ca="1">IFERROR(NOW()-F9,"")</f>
        <v>45986.499242129627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45986.499242129627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45986.499242129627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45986.499242129627</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45986.499242129627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45986.499242129627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45986.499242129627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45986.499242129627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45986.499242129627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45986.499242129627</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45986.499242129627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45986.499242129627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45986.499242129627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45986.499242129627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45986.499242129627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45986.499242129627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45986.499242129627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45986.499242129627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45986.499242129627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45986.499242129627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45986.499242129627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45986.499242129627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45986.499242129627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45986.499242129627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45986.499242129627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45986.499242129627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45986.499242129627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45986.499242129627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45986.499242129627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45986.499242129627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45986.499242129627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45986.499242129627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45986.499242129627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45986.499242129627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45986.499242129627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45986.499242129627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45986.499242129627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45986.499242129627</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9"/>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39119</v>
      </c>
      <c r="B2" s="137" t="str">
        <f>IFERROR(VLOOKUP(D2,DB!A:K,11,0),"")</f>
        <v>R6</v>
      </c>
      <c r="C2" s="138">
        <v>3</v>
      </c>
      <c r="D2" s="137" t="s">
        <v>29367</v>
      </c>
      <c r="E2" s="109" t="s">
        <v>39021</v>
      </c>
      <c r="F2" s="139"/>
      <c r="G2" s="75">
        <f ca="1">IFERROR(NOW()-F2,"-")</f>
        <v>45986.499242129627</v>
      </c>
      <c r="H2" s="139"/>
      <c r="I2" s="137" t="str">
        <f>IFERROR(VLOOKUP(D2,DB!A:F,6,0),"")</f>
        <v>SCECO</v>
      </c>
      <c r="J2" s="137" t="str">
        <f>IFERROR(VLOOKUP(D2,DB!A:G,7,0),"")</f>
        <v>Dead+No BB Design</v>
      </c>
      <c r="K2" s="140" t="s">
        <v>39136</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45986.499242129627</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45986.499242129627</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45986.499242129627</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45986.499242129627</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45986.499242129627</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45986.499242129627</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45986.499242129627</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45986.499242129627</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45986.499242129627</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45986.499242129627</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5"/>
      <c r="E13" s="109"/>
      <c r="F13" s="139"/>
      <c r="G13" s="75">
        <f ca="1">IFERROR(NOW()-F13,"-")</f>
        <v>45986.499242129627</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45986.499242129627</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45986.499242129627</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45986.499242129627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45986.499242129627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45986.499242129627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45986.499242129627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45986.499242129627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45986.499242129627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45986.499242129627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45986.499242129627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45986.499242129627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45986.499242129627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45986.499242129627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45986.499242129627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45986.499242129627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45986.499242129627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45986.499242129627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45986.499242129627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45986.499242129627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45986.499242129627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45986.499242129627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45986.499242129627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45986.499242129627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45986.499242129627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45986.499242129627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45986.499242129627</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2025-11-25T08:59:15Z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