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367" documentId="13_ncr:1_{F6CB121F-512D-4AA6-A0C1-0FB36C537598}" xr6:coauthVersionLast="47" xr6:coauthVersionMax="47" xr10:uidLastSave="{033A51B7-E933-40DC-B2AD-9F574BA444D1}"/>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<sst xmlns="http://schemas.openxmlformats.org/spreadsheetml/2006/main" count="179013" uniqueCount="39099">
  <si>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</si>
  <si>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</si>
  <si>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</si>
  <si>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</si>
  <si>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</si>
  <si>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</si>
  <si>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</si>
  <si>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</si>
  <si>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</si>
  <si>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</si>
  <si>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</si>
  <si>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</si>
  <si>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</si>
  <si>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</si>
  <si>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</si>
  <si>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</si>
  <si>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</si>
  <si>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</si>
  <si>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</si>
  <si>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</si>
  <si>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</si>
  <si>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</si>
  <si>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</si>
  <si>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</si>
  <si>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</si>
  <si>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</si>
  <si>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</si>
  <si>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</si>
  <si>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</si>
  <si>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</si>
  <si>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</si>
  <si>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</si>
  <si>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</si>
  <si>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</si>
  <si>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</si>
  <si>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</si>
  <si>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</si>
  <si>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</si>
  <si>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</si>
  <si>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</si>
  <si>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</si>
  <si>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</si>
  <si>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</si>
  <si>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</si>
  <si>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</si>
  <si>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</si>
  <si>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</si>
  <si>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</si>
  <si>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</si>
  <si>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</si>
  <si>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</si>
  <si>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</si>
  <si>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</si>
  <si>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</si>
  <si>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</si>
  <si>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</si>
  <si>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</si>
  <si>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</si>
  <si>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</si>
  <si>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</si>
  <si>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</si>
  <si>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</si>
  <si>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</si>
  <si>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</si>
  <si>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</si>
  <si>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</si>
  <si>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</si>
  <si>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</si>
  <si>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</si>
  <si>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</si>
  <si>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</si>
  <si>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</si>
  <si>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</si>
  <si>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</si>
  <si>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</si>
  <si>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</si>
  <si>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</si>
  <si>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</si>
  <si>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</si>
  <si>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</si>
  <si>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</si>
  <si>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</si>
  <si>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</si>
  <si>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</si>
  <si>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</si>
  <si>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</si>
  <si>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</si>
  <si>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</si>
  <si>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</si>
  <si>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</si>
  <si>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</si>
  <si>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</si>
  <si>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</si>
  <si>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</si>
  <si>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</si>
  <si>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</si>
  <si>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</si>
  <si>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</si>
  <si>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</si>
  <si>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</si>
  <si>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</si>
  <si>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</si>
  <si>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</si>
  <si>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</si>
  <si>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</si>
  <si>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</si>
  <si>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</si>
  <si>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</si>
  <si>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</si>
  <si>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</si>
  <si>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</si>
  <si>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</si>
  <si>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</si>
  <si>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</si>
  <si>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</si>
  <si>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</si>
  <si>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</si>
  <si>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</si>
  <si>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</si>
  <si>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</si>
  <si>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</si>
  <si>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</si>
  <si>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</si>
  <si>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</si>
  <si>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</si>
  <si>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</si>
  <si>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</si>
  <si>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</si>
  <si>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</si>
  <si>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</si>
  <si>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</si>
  <si>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</si>
  <si>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</si>
  <si>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</si>
  <si>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</si>
  <si>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</si>
  <si>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</si>
  <si>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</si>
  <si>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</si>
  <si>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</si>
  <si>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</si>
  <si>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</si>
  <si>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</si>
  <si>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</si>
  <si>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</si>
  <si>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</si>
  <si>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</si>
  <si>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</si>
  <si>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</si>
  <si>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</si>
  <si>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</si>
  <si>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</si>
  <si>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</si>
  <si>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</si>
  <si>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</si>
  <si>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</si>
  <si>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</si>
  <si>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</si>
  <si>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</si>
  <si>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</si>
  <si>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</si>
  <si>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</si>
  <si>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</si>
  <si>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</si>
  <si>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</si>
  <si>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</si>
  <si>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</si>
  <si>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</si>
  <si>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</si>
  <si>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</si>
  <si>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</si>
  <si>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</si>
  <si>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</si>
  <si>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</si>
  <si>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</si>
  <si>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</si>
  <si>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</si>
  <si>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</si>
  <si>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</si>
  <si>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</si>
  <si>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</si>
  <si>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</si>
  <si>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</si>
  <si>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</si>
  <si>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</si>
  <si>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</si>
  <si>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</si>
  <si>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</si>
  <si>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</si>
  <si>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</si>
  <si>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</si>
  <si>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</si>
  <si>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</si>
  <si>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</si>
  <si>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</si>
  <si>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</si>
  <si>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</si>
  <si>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</si>
  <si>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</si>
  <si>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</si>
  <si>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</si>
  <si>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</si>
  <si>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</si>
  <si>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</si>
  <si>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</si>
  <si>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</si>
  <si>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</si>
  <si>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</si>
  <si>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</si>
  <si>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</si>
  <si>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</si>
  <si>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</si>
  <si>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</si>
  <si>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</si>
  <si>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</si>
  <si>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</si>
  <si>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</si>
  <si>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</si>
  <si>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</si>
  <si>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</si>
  <si>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</si>
  <si>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</si>
  <si>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</si>
  <si>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</si>
  <si>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</si>
  <si>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</si>
  <si>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</si>
  <si>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</si>
  <si>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</si>
  <si>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</si>
  <si>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</si>
  <si>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</si>
  <si>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</si>
  <si>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</si>
  <si>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</si>
  <si>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</si>
  <si>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</si>
  <si>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</si>
  <si>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</si>
  <si>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</si>
  <si>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</si>
  <si>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</si>
  <si>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</si>
  <si>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</si>
  <si>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</si>
  <si>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</si>
  <si>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</si>
  <si>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</si>
  <si>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</si>
  <si>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</si>
  <si>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</si>
  <si>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</si>
  <si>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</si>
  <si>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</si>
  <si>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</si>
  <si>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</si>
  <si>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</si>
  <si>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</si>
  <si>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</si>
  <si>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</si>
  <si>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</si>
  <si>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</si>
  <si>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</si>
  <si>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</si>
  <si>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</si>
  <si>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</si>
  <si>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</si>
  <si>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</si>
  <si>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</si>
  <si>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</si>
  <si>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</si>
  <si>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</si>
  <si>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</si>
  <si>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</si>
  <si>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</si>
  <si>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</si>
  <si>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</si>
  <si>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</si>
  <si>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</si>
  <si>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</si>
  <si>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</si>
  <si>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</si>
  <si>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</si>
  <si>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</si>
  <si>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</si>
  <si>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</si>
  <si>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</si>
  <si>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</si>
  <si>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</si>
  <si>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</si>
  <si>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</si>
  <si>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</si>
  <si>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</si>
  <si>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</si>
  <si>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</si>
  <si>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</si>
  <si>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</si>
  <si>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</si>
  <si>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</si>
  <si>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</si>
  <si>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</si>
  <si>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</si>
  <si>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</si>
  <si>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</si>
  <si>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</si>
  <si>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</si>
  <si>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</si>
  <si>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</si>
  <si>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</si>
  <si>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</si>
  <si>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</si>
  <si>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</si>
  <si>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</si>
  <si>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</si>
  <si>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</si>
  <si>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</si>
  <si>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</si>
  <si>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</si>
  <si>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</si>
  <si>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</si>
  <si>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</si>
  <si>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</si>
  <si>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</si>
  <si>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</si>
  <si>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</si>
  <si>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</si>
  <si>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</si>
  <si>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</si>
  <si>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</si>
  <si>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</si>
  <si>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</si>
  <si>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</si>
  <si>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</si>
  <si>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</si>
  <si>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</si>
  <si>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</si>
  <si>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</si>
  <si>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</si>
  <si>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</si>
  <si>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</si>
  <si>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</si>
  <si>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</si>
  <si>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</si>
  <si>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</si>
  <si>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</si>
  <si>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</si>
  <si>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</si>
  <si>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</si>
  <si>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</si>
  <si>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</si>
  <si>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</si>
  <si>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</si>
  <si>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</si>
  <si>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</si>
  <si>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</si>
  <si>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</si>
  <si>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</si>
  <si>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</si>
  <si>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</si>
  <si>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</si>
  <si>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</si>
  <si>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</si>
  <si>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</si>
  <si>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</si>
  <si>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</si>
  <si>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</si>
  <si>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</si>
  <si>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</si>
  <si>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</si>
  <si>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</si>
  <si>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</si>
  <si>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</si>
  <si>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</si>
  <si>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</si>
  <si>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</si>
  <si>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</si>
  <si>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</si>
  <si>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</si>
  <si>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</si>
  <si>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</si>
  <si>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</si>
  <si>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</si>
  <si>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</si>
  <si>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</si>
  <si>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</si>
  <si>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</si>
  <si>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</si>
  <si>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</si>
  <si>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</si>
  <si>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</si>
  <si>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</si>
  <si>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</si>
  <si>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</si>
  <si>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</si>
  <si>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</si>
  <si>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</si>
  <si>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</si>
  <si>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</si>
  <si>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</si>
  <si>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</si>
  <si>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</si>
  <si>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</si>
  <si>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</si>
  <si>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</si>
  <si>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</si>
  <si>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</si>
  <si>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</si>
  <si>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</si>
  <si>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</si>
  <si>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</si>
  <si>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</si>
  <si>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</si>
  <si>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</si>
  <si>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</si>
  <si>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</si>
  <si>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</si>
  <si>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</si>
  <si>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</si>
  <si>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</si>
  <si>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</si>
  <si>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</si>
  <si>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</si>
  <si>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</si>
  <si>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</si>
  <si>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</si>
  <si>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</si>
  <si>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</si>
  <si>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</si>
  <si>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</si>
  <si>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</si>
  <si>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</si>
  <si>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</si>
  <si>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</si>
  <si>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</si>
  <si>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</si>
  <si>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</si>
  <si>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</si>
  <si>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</si>
  <si>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</si>
  <si>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</si>
  <si>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</si>
  <si>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</si>
  <si>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</si>
  <si>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</si>
  <si>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</si>
  <si>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</si>
  <si>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</si>
  <si>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</si>
  <si>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</si>
  <si>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</si>
  <si>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</si>
  <si>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</si>
  <si>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</si>
  <si>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</si>
  <si>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</si>
  <si>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</si>
  <si>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</si>
  <si>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</si>
  <si>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</si>
  <si>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</si>
  <si>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</si>
  <si>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</si>
  <si>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</si>
  <si>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</si>
  <si>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</si>
  <si>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</si>
  <si>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</si>
  <si>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</si>
  <si>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</si>
  <si>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</si>
  <si>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</si>
  <si>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</si>
  <si>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</si>
  <si>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</si>
  <si>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</si>
  <si>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</si>
  <si>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</si>
  <si>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</si>
  <si>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</si>
  <si>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</si>
  <si>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</si>
  <si>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</si>
  <si>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</si>
  <si>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</si>
  <si>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</si>
  <si>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</si>
  <si>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</si>
  <si>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</si>
  <si>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</si>
  <si>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</si>
  <si>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</si>
  <si>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</si>
  <si>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</si>
  <si>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</si>
  <si>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</si>
  <si>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</si>
  <si>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</si>
  <si>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</si>
  <si>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</si>
  <si>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</si>
  <si>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</si>
  <si>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</si>
  <si>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</si>
  <si>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</si>
  <si>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</si>
  <si>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</si>
  <si>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</si>
  <si>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</si>
  <si>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</si>
  <si>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</si>
  <si>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</si>
  <si>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</si>
  <si>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</si>
  <si>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</si>
  <si>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</si>
  <si>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</si>
  <si>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</si>
  <si>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</si>
  <si>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</si>
  <si>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</si>
  <si>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</si>
  <si>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</si>
  <si>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</si>
  <si>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</si>
  <si>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</si>
  <si>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</si>
  <si>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</si>
  <si>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</si>
  <si>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</si>
  <si>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</si>
  <si>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</si>
  <si>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</si>
  <si>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</si>
  <si>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</si>
  <si>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</si>
  <si>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</si>
  <si>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</si>
  <si>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</si>
  <si>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</si>
  <si>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</si>
  <si>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</si>
  <si>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</si>
  <si>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</si>
  <si>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</si>
  <si>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</si>
  <si>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</si>
  <si>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</si>
  <si>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</si>
  <si>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</si>
  <si>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</si>
  <si>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</si>
  <si>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</si>
  <si>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</si>
  <si>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</si>
  <si>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</si>
  <si>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</si>
  <si>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</si>
  <si>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</si>
  <si>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</si>
  <si>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</si>
  <si>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</si>
  <si>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</si>
  <si>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</si>
  <si>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</si>
  <si>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</si>
  <si>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</si>
  <si>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</si>
  <si>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</si>
  <si>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</si>
  <si>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</si>
  <si>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</si>
  <si>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</si>
  <si>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</si>
  <si>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</si>
  <si>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</si>
  <si>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</si>
  <si>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</si>
  <si>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</si>
  <si>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</si>
  <si>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</si>
  <si>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</si>
  <si>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</si>
  <si>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</si>
  <si>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</si>
  <si>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</si>
  <si>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</si>
  <si>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</si>
  <si>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</si>
  <si>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</si>
  <si>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</si>
  <si>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</si>
  <si>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</si>
  <si>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</si>
  <si>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</si>
  <si>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</si>
  <si>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</si>
  <si>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</si>
  <si>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</si>
  <si>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</si>
  <si>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</si>
  <si>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</si>
  <si>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</si>
  <si>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</si>
  <si>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</si>
  <si>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</si>
  <si>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</si>
  <si>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</si>
  <si>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</si>
  <si>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</si>
  <si>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</si>
  <si>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</si>
  <si>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</si>
  <si>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</si>
  <si>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</si>
  <si>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</si>
  <si>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</si>
  <si>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</si>
  <si>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</si>
  <si>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</si>
  <si>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</si>
  <si>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</si>
  <si>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</si>
  <si>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</si>
  <si>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</si>
  <si>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</si>
  <si>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</si>
  <si>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</si>
  <si>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</si>
  <si>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</si>
  <si>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</si>
  <si>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</si>
  <si>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</si>
  <si>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</si>
  <si>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</si>
  <si>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</si>
  <si>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</si>
  <si>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</si>
  <si>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</si>
  <si>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</si>
  <si>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</si>
  <si>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</si>
  <si>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</si>
  <si>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</si>
  <si>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</si>
  <si>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</si>
  <si>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</si>
  <si>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</si>
  <si>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</si>
  <si>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</si>
  <si>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</si>
  <si>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</si>
  <si>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</si>
  <si>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</si>
  <si>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</si>
  <si>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</si>
  <si>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</si>
  <si>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</si>
  <si>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</si>
  <si>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</si>
  <si>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</si>
  <si>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</si>
  <si>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</si>
  <si>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</si>
  <si>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</si>
  <si>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</si>
  <si>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</si>
  <si>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</si>
  <si>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</si>
  <si>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</si>
  <si>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</si>
  <si>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</si>
  <si>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</si>
  <si>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</si>
  <si>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</si>
  <si>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</si>
  <si>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</si>
  <si>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</si>
  <si>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</si>
  <si>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</si>
  <si>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</si>
  <si>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</si>
  <si>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</si>
  <si>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</si>
  <si>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</si>
  <si>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</si>
  <si>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</si>
  <si>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</si>
  <si>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</si>
  <si>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</si>
  <si>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</si>
  <si>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</si>
  <si>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</si>
  <si>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</si>
  <si>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</si>
  <si>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</si>
  <si>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</si>
  <si>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</si>
  <si>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</si>
  <si>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</si>
  <si>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</si>
  <si>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</si>
  <si>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</si>
  <si>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</si>
  <si>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</si>
  <si>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</si>
  <si>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</si>
  <si>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</si>
  <si>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</si>
  <si>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</si>
  <si>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</si>
  <si>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</si>
  <si>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</si>
  <si>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</si>
  <si>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</si>
  <si>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</si>
  <si>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</si>
  <si>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</si>
  <si>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</si>
  <si>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</si>
  <si>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</si>
  <si>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</si>
  <si>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</si>
  <si>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</si>
  <si>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</si>
  <si>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</si>
  <si>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</si>
  <si>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</si>
  <si>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</si>
  <si>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</si>
  <si>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</si>
  <si>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</si>
  <si>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</si>
  <si>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</si>
  <si>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</si>
  <si>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</si>
  <si>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</si>
  <si>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</si>
  <si>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</si>
  <si>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</si>
  <si>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</si>
  <si>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</si>
  <si>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</si>
  <si>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</si>
  <si>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</si>
  <si>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</si>
  <si>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</si>
  <si>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</si>
  <si>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</si>
  <si>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</si>
  <si>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</si>
  <si>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</si>
  <si>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</si>
  <si>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</si>
  <si>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</si>
  <si>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</si>
  <si>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</si>
  <si>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</si>
  <si>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</si>
  <si>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</si>
  <si>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</si>
  <si>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</si>
  <si>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</si>
  <si>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</si>
  <si>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</si>
  <si>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</si>
  <si>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</si>
  <si>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</si>
  <si>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</si>
  <si>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</si>
  <si>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</si>
  <si>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</si>
  <si>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</si>
  <si>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</si>
  <si>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</si>
  <si>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</si>
  <si>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</si>
  <si>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</si>
  <si>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</si>
  <si>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</si>
  <si>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</si>
  <si>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</si>
  <si>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</si>
  <si>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</si>
  <si>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</si>
  <si>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</si>
  <si>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</si>
  <si>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</si>
  <si>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</si>
  <si>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</si>
  <si>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</si>
  <si>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</si>
  <si>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</si>
  <si>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</si>
  <si>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</si>
  <si>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</si>
  <si>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</si>
  <si>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</si>
  <si>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</si>
  <si>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</si>
  <si>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</si>
  <si>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</si>
  <si>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</si>
  <si>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</si>
  <si>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</si>
  <si>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</si>
  <si>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</si>
  <si>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</si>
  <si>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</si>
  <si>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</si>
  <si>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</si>
  <si>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</si>
  <si>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</si>
  <si>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</si>
  <si>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</si>
  <si>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</si>
  <si>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</si>
  <si>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</si>
  <si>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</si>
  <si>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</si>
  <si>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</si>
  <si>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</si>
  <si>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</si>
  <si>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</si>
  <si>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</si>
  <si>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</si>
  <si>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</si>
  <si>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</si>
  <si>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</si>
  <si>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</si>
  <si>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</si>
  <si>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</si>
  <si>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</si>
  <si>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</si>
  <si>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</si>
  <si>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</si>
  <si>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</si>
  <si>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</si>
  <si>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</si>
  <si>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</si>
  <si>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</si>
  <si>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</si>
  <si>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</si>
  <si>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</si>
  <si>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</si>
  <si>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</si>
  <si>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</si>
  <si>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</si>
  <si>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</si>
  <si>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</si>
  <si>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</si>
  <si>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</si>
  <si>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</si>
  <si>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</si>
  <si>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</si>
  <si>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</si>
  <si>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</si>
  <si>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</si>
  <si>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</si>
  <si>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</si>
  <si>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</si>
  <si>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</si>
  <si>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</si>
  <si>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</si>
  <si>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</si>
  <si>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</si>
  <si>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</si>
  <si>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</si>
  <si>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</si>
  <si>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</si>
  <si>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</si>
  <si>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</si>
  <si>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</si>
  <si>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</si>
  <si>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</si>
  <si>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</si>
  <si>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</si>
  <si>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</si>
  <si>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</si>
  <si>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</si>
  <si>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</si>
  <si>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</si>
  <si>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</si>
  <si>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</si>
  <si>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</si>
  <si>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</si>
  <si>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</si>
  <si>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</si>
  <si>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</si>
  <si>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</si>
  <si>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</si>
  <si>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</si>
  <si>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</si>
  <si>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</si>
  <si>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</si>
  <si>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</si>
  <si>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</si>
  <si>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</si>
  <si>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</si>
  <si>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</si>
  <si>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</si>
  <si>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</si>
  <si>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</si>
  <si>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</si>
  <si>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</si>
  <si>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</si>
  <si>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</si>
  <si>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</si>
  <si>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</si>
  <si>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</si>
  <si>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</si>
  <si>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</si>
  <si>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</si>
  <si>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</si>
  <si>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</si>
  <si>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</si>
  <si>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</si>
  <si>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</si>
  <si>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</si>
  <si>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</si>
  <si>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</si>
  <si>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</si>
  <si>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</si>
  <si>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</si>
  <si>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</si>
  <si>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</si>
  <si>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</si>
  <si>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</si>
  <si>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</si>
  <si>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</si>
  <si>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</si>
  <si>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</si>
  <si>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</si>
  <si>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</si>
  <si>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</si>
  <si>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</si>
  <si>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</si>
  <si>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</si>
  <si>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</si>
  <si>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</si>
  <si>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</si>
  <si>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</si>
  <si>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</si>
  <si>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</si>
  <si>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</si>
  <si>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</si>
  <si>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</si>
  <si>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</si>
  <si>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</si>
  <si>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</si>
  <si>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</si>
  <si>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</si>
  <si>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</si>
  <si>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</si>
  <si>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</si>
  <si>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</si>
  <si>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</si>
  <si>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</si>
  <si>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</si>
  <si>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</si>
  <si>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</si>
  <si>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</si>
  <si>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</si>
  <si>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</si>
  <si>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</si>
  <si>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</si>
  <si>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</si>
  <si>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</si>
  <si>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</si>
  <si>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</si>
  <si>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</si>
  <si>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</si>
  <si>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</si>
  <si>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</si>
  <si>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</si>
  <si>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</si>
  <si>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</si>
  <si>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</si>
  <si>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</si>
  <si>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</si>
  <si>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</si>
  <si>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</si>
  <si>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</si>
  <si>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</si>
  <si>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</si>
  <si>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</si>
  <si>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</si>
  <si>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</si>
  <si>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</si>
  <si>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</si>
  <si>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</si>
  <si>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</si>
  <si>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</si>
  <si>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</si>
  <si>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</si>
  <si>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</si>
  <si>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</si>
  <si>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</si>
  <si>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</si>
  <si>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</si>
  <si>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</si>
  <si>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</si>
  <si>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</si>
  <si>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</si>
  <si>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</si>
  <si>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</si>
  <si>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</si>
  <si>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</si>
  <si>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</si>
  <si>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</si>
  <si>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</si>
  <si>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</si>
  <si>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</si>
  <si>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</si>
  <si>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</si>
  <si>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</si>
  <si>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</si>
  <si>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</si>
  <si>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</si>
  <si>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</si>
  <si>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</si>
  <si>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</si>
  <si>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</si>
  <si>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</si>
  <si>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</si>
  <si>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</si>
  <si>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</si>
  <si>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</si>
  <si>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</si>
  <si>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</si>
  <si>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</si>
  <si>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</si>
  <si>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</si>
  <si>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</si>
  <si>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</si>
  <si>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</si>
  <si>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</si>
  <si>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</si>
  <si>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</si>
  <si>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</si>
  <si>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</si>
  <si>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</si>
  <si>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</si>
  <si>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</si>
  <si>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</si>
  <si>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</si>
  <si>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</si>
  <si>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</si>
  <si>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</si>
  <si>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</si>
  <si>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</si>
  <si>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</si>
  <si>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</si>
  <si>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</si>
  <si>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</si>
  <si>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</si>
  <si>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</si>
  <si>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</si>
  <si>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</si>
  <si>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</si>
  <si>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</si>
  <si>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</si>
  <si>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</si>
  <si>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</si>
  <si>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</si>
  <si>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</si>
  <si>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</si>
  <si>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</si>
  <si>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</si>
  <si>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</si>
  <si>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</si>
  <si>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</si>
  <si>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</si>
  <si>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</si>
  <si>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</si>
  <si>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</si>
  <si>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</si>
  <si>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</si>
  <si>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</si>
  <si>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</si>
  <si>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</si>
  <si>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</si>
  <si>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</si>
  <si>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</si>
  <si>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</si>
  <si>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</si>
  <si>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</si>
  <si>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</si>
  <si>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</si>
  <si>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</si>
  <si>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</si>
  <si>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</si>
  <si>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</si>
  <si>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</si>
  <si>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</si>
  <si>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</si>
  <si>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</si>
  <si>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</si>
  <si>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</si>
  <si>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</si>
  <si>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</si>
  <si>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</si>
  <si>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</si>
  <si>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</si>
  <si>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</si>
  <si>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</si>
  <si>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</si>
  <si>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</si>
  <si>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</si>
  <si>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</si>
  <si>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</si>
  <si>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</si>
  <si>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</si>
  <si>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</si>
  <si>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</si>
  <si>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</si>
  <si>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</si>
  <si>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</si>
  <si>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</si>
  <si>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</si>
  <si>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</si>
  <si>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</si>
  <si>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</si>
  <si>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</si>
  <si>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</si>
  <si>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</si>
  <si>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</si>
  <si>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</si>
  <si>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</si>
  <si>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</si>
  <si>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</si>
  <si>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</si>
  <si>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</si>
  <si>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</si>
  <si>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</si>
  <si>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</si>
  <si>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</si>
  <si>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</si>
  <si>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</si>
  <si>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</si>
  <si>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</si>
  <si>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</si>
  <si>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</si>
  <si>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</si>
  <si>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</si>
  <si>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</si>
  <si>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</si>
  <si>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</si>
  <si>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</si>
  <si>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</si>
  <si>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</si>
  <si>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</si>
  <si>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</si>
  <si>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</si>
  <si>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</si>
  <si>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</si>
  <si>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</si>
  <si>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</si>
  <si>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</si>
  <si>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</si>
  <si>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</si>
  <si>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</si>
  <si>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</si>
  <si>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</si>
  <si>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</si>
  <si>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</si>
  <si>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</si>
  <si>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</si>
  <si>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</si>
  <si>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</si>
  <si>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</si>
  <si>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</si>
  <si>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</si>
  <si>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</si>
  <si>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</si>
  <si>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</si>
  <si>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</si>
  <si>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</si>
  <si>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</si>
  <si>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</si>
  <si>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</si>
  <si>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</si>
  <si>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</si>
  <si>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</si>
  <si>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</si>
  <si>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</si>
  <si>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</si>
  <si>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</si>
  <si>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</si>
  <si>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</si>
  <si>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</si>
  <si>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</si>
  <si>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</si>
  <si>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</si>
  <si>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</si>
  <si>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</si>
  <si>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</si>
  <si>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</si>
  <si>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</si>
  <si>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</si>
  <si>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</si>
  <si>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</si>
  <si>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</si>
  <si>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</si>
  <si>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</si>
  <si>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</si>
  <si>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</si>
  <si>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</si>
  <si>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</si>
  <si>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</si>
  <si>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</si>
  <si>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</si>
  <si>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</si>
  <si>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</si>
  <si>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</si>
  <si>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</si>
  <si>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</si>
  <si>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</si>
  <si>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</si>
  <si>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</si>
  <si>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</si>
  <si>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</si>
  <si>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</si>
  <si>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</si>
  <si>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</si>
  <si>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</si>
  <si>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</si>
  <si>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</si>
  <si>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</si>
  <si>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</si>
  <si>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</si>
  <si>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</si>
  <si>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</si>
  <si>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</si>
  <si>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</si>
  <si>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</si>
  <si>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</si>
  <si>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</si>
  <si>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</si>
  <si>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</si>
  <si>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</si>
  <si>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</si>
  <si>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</si>
  <si>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</si>
  <si>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</si>
  <si>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</si>
  <si>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</si>
  <si>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</si>
  <si>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</si>
  <si>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</si>
  <si>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</si>
  <si>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</si>
  <si>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</si>
  <si>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</si>
  <si>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</si>
  <si>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</si>
  <si>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</si>
  <si>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</si>
  <si>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</si>
  <si>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</si>
  <si>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</si>
  <si>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</si>
  <si>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</si>
  <si>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</si>
  <si>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</si>
  <si>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</si>
  <si>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</si>
  <si>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</si>
  <si>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</si>
  <si>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</si>
  <si>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</si>
  <si>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</si>
  <si>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</si>
  <si>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</si>
  <si>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</si>
  <si>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</si>
  <si>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</si>
  <si>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</si>
  <si>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</si>
  <si>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</si>
  <si>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</si>
  <si>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</si>
  <si>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</si>
  <si>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</si>
  <si>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</si>
  <si>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</si>
  <si>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</si>
  <si>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</si>
  <si>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</si>
  <si>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</si>
  <si>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</si>
  <si>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</si>
  <si>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</si>
  <si>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</si>
  <si>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</si>
  <si>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</si>
  <si>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</si>
  <si>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</si>
  <si>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</si>
  <si>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</si>
  <si>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</si>
  <si>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</si>
  <si>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</si>
  <si>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</si>
  <si>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</si>
  <si>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</si>
  <si>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</si>
  <si>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</si>
  <si>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</si>
  <si>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</si>
  <si>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</si>
  <si>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</si>
  <si>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</si>
  <si>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</si>
  <si>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</si>
  <si>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</si>
  <si>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</si>
  <si>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</si>
  <si>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</si>
  <si>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</si>
  <si>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</si>
  <si>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</si>
  <si>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</si>
  <si>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</si>
  <si>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</si>
  <si>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</si>
  <si>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</si>
  <si>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</si>
  <si>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</si>
  <si>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</si>
  <si>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</si>
  <si>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</si>
  <si>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</si>
  <si>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</si>
  <si>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</si>
  <si>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</si>
  <si>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</si>
  <si>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</si>
  <si>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</si>
  <si>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</si>
  <si>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</si>
  <si>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</si>
  <si>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</si>
  <si>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</si>
  <si>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</si>
  <si>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</si>
  <si>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</si>
  <si>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</si>
  <si>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</si>
  <si>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</si>
  <si>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</si>
  <si>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</si>
  <si>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</si>
  <si>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</si>
  <si>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</si>
  <si>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</si>
  <si>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</si>
  <si>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</si>
  <si>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</si>
  <si>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</si>
  <si>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</si>
  <si>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</si>
  <si>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</si>
  <si>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</si>
  <si>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</si>
  <si>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</si>
  <si>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</si>
  <si>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</si>
  <si>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</si>
  <si>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</si>
  <si>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</si>
  <si>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</si>
  <si>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</si>
  <si>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</si>
  <si>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</si>
  <si>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</si>
  <si>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</si>
  <si>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</si>
  <si>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</si>
  <si>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</si>
  <si>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</si>
  <si>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</si>
  <si>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</si>
  <si>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</si>
  <si>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</si>
  <si>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</si>
  <si>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</si>
  <si>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</si>
  <si>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</si>
  <si>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</si>
  <si>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</si>
  <si>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</si>
  <si>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</si>
  <si>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</si>
  <si>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</si>
  <si>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</si>
  <si>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</si>
  <si>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</si>
  <si>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</si>
  <si>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</si>
  <si>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</si>
  <si>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</si>
  <si>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</si>
  <si>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</si>
  <si>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</si>
  <si>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</si>
  <si>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</si>
  <si>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</si>
  <si>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</si>
  <si>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</si>
  <si>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</si>
  <si>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</si>
  <si>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</si>
  <si>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</si>
  <si>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</si>
  <si>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</si>
  <si>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</si>
  <si>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</si>
  <si>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</si>
  <si>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</si>
  <si>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</si>
  <si>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</si>
  <si>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</si>
  <si>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</si>
  <si>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</si>
  <si>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</si>
  <si>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</si>
  <si>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</si>
  <si>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</si>
  <si>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</si>
  <si>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</si>
  <si>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</si>
  <si>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</si>
  <si>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</si>
  <si>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</si>
  <si>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</si>
  <si>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</si>
  <si>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</si>
  <si>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</si>
  <si>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</si>
  <si>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</si>
  <si>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</si>
  <si>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</si>
  <si>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</si>
  <si>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</si>
  <si>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</si>
  <si>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</si>
  <si>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</si>
  <si>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</si>
  <si>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</si>
  <si>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</si>
  <si>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</si>
  <si>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</si>
  <si>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</si>
  <si>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</si>
  <si>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</si>
  <si>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</si>
  <si>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</si>
  <si>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</si>
  <si>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</si>
  <si>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</si>
  <si>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</si>
  <si>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</si>
  <si>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</si>
  <si>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</si>
  <si>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</si>
  <si>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</si>
  <si>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</si>
  <si>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</si>
  <si>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</si>
  <si>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</si>
  <si>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</si>
  <si>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</si>
  <si>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</si>
  <si>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</si>
  <si>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</si>
  <si>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</si>
  <si>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</si>
  <si>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</si>
  <si>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</si>
  <si>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</si>
  <si>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</si>
  <si>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</si>
  <si>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</si>
  <si>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</si>
  <si>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</si>
  <si>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</si>
  <si>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</si>
  <si>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</si>
  <si>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</si>
  <si>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</si>
  <si>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</si>
  <si>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</si>
  <si>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</si>
  <si>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</si>
  <si>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</si>
  <si>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</si>
  <si>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</si>
  <si>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</si>
  <si>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</si>
  <si>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</si>
  <si>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</si>
  <si>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</si>
  <si>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</si>
  <si>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</si>
  <si>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</si>
  <si>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</si>
  <si>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</si>
  <si>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</si>
  <si>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</si>
  <si>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</si>
  <si>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</si>
  <si>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</si>
  <si>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</si>
  <si>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</si>
  <si>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</si>
  <si>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</si>
  <si>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</si>
  <si>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</si>
  <si>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</si>
  <si>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</si>
  <si>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</si>
  <si>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</si>
  <si>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</si>
  <si>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</si>
  <si>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</si>
  <si>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</si>
  <si>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</si>
  <si>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</si>
  <si>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</si>
  <si>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</si>
  <si>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</si>
  <si>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</si>
  <si>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</si>
  <si>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</si>
  <si>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</si>
  <si>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</si>
  <si>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</si>
  <si>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</si>
  <si>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</si>
  <si>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</si>
  <si>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</si>
  <si>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</si>
  <si>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</si>
  <si>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</si>
  <si>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</si>
  <si>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</si>
  <si>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</si>
  <si>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</si>
  <si>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</si>
  <si>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</si>
  <si>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</si>
  <si>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</si>
  <si>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</si>
  <si>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</si>
  <si>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</si>
  <si>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</si>
  <si>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</si>
  <si>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</si>
  <si>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</si>
  <si>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</si>
  <si>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</si>
  <si>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</si>
  <si>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</si>
  <si>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</si>
  <si>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</si>
  <si>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</si>
  <si>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</si>
  <si>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</si>
  <si>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</si>
  <si>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</si>
  <si>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</si>
  <si>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</si>
  <si>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</si>
  <si>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</si>
  <si>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</si>
  <si>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</si>
  <si>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</si>
  <si>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</si>
  <si>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</si>
  <si>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</si>
  <si>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</si>
  <si>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</si>
  <si>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</si>
  <si>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</si>
  <si>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</si>
  <si>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</si>
  <si>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</si>
  <si>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</si>
  <si>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</si>
  <si>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</si>
  <si>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</si>
  <si>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</si>
  <si>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</si>
  <si>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</si>
  <si>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</si>
  <si>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</si>
  <si>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</si>
  <si>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</si>
  <si>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</si>
  <si>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</si>
  <si>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</si>
  <si>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</si>
  <si>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</si>
  <si>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</si>
  <si>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</si>
  <si>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</si>
  <si>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</si>
  <si>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</si>
  <si>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</si>
  <si>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</si>
  <si>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</si>
  <si>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</si>
  <si>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</si>
  <si>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</si>
  <si>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</si>
  <si>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</si>
  <si>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</si>
  <si>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</si>
  <si>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</si>
  <si>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</si>
  <si>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</si>
  <si>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</si>
  <si>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</si>
  <si>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</si>
  <si>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</si>
  <si>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</si>
  <si>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</si>
  <si>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</si>
  <si>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</si>
  <si>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</si>
  <si>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</si>
  <si>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</si>
  <si>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</si>
  <si>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</si>
  <si>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</si>
  <si>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</si>
  <si>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</si>
  <si>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</si>
  <si>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</si>
  <si>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</si>
  <si>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</si>
  <si>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</si>
  <si>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</si>
  <si>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</si>
  <si>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</si>
  <si>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</si>
  <si>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</si>
  <si>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</si>
  <si>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</si>
  <si>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</si>
  <si>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</si>
  <si>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</si>
  <si>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</si>
  <si>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</si>
  <si>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</si>
  <si>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</si>
  <si>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</si>
  <si>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</si>
  <si>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</si>
  <si>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</si>
  <si>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</si>
  <si>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</si>
  <si>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</si>
  <si>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</si>
  <si>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</si>
  <si>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</si>
  <si>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</si>
  <si>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</si>
  <si>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</si>
  <si>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</si>
  <si>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</si>
  <si>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</si>
  <si>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</si>
  <si>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</si>
  <si>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</si>
  <si>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</si>
  <si>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</si>
  <si>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</si>
  <si>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</si>
  <si>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</si>
  <si>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</si>
  <si>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</si>
  <si>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</si>
  <si>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</si>
  <si>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</si>
  <si>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</si>
  <si>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</si>
  <si>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</si>
  <si>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</si>
  <si>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</si>
  <si>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</si>
  <si>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</si>
  <si>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</si>
  <si>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</si>
  <si>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</si>
  <si>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</si>
  <si>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</si>
  <si>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</si>
  <si>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</si>
  <si>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</si>
  <si>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</si>
  <si>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</si>
  <si>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</si>
  <si>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</si>
  <si>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</si>
  <si>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</si>
  <si>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</si>
  <si>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</si>
  <si>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</si>
  <si>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</si>
  <si>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</si>
  <si>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</si>
  <si>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</si>
  <si>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</si>
  <si>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</si>
  <si>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</si>
  <si>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</si>
  <si>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</si>
  <si>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</si>
  <si>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</si>
  <si>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</si>
  <si>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</si>
  <si>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</si>
  <si>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</si>
  <si>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</si>
  <si>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</si>
  <si>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</si>
  <si>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</si>
  <si>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</si>
  <si>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</si>
  <si>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</si>
  <si>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</si>
  <si>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</si>
  <si>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</si>
  <si>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</si>
  <si>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</si>
  <si>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</si>
  <si>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</si>
  <si>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</si>
  <si>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</si>
  <si>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</si>
  <si>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</si>
  <si>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</si>
  <si>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</si>
  <si>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</si>
  <si>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</si>
  <si>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</si>
  <si>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</si>
  <si>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</si>
  <si>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</si>
  <si>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</si>
  <si>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</si>
  <si>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</si>
  <si>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</si>
  <si>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</si>
  <si>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</si>
  <si>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</si>
  <si>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</si>
  <si>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</si>
  <si>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</si>
  <si>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</si>
  <si>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</si>
  <si>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</si>
  <si>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</si>
  <si>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</si>
  <si>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</si>
  <si>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</si>
  <si>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</si>
  <si>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</si>
  <si>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</si>
  <si>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</si>
  <si>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</si>
  <si>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</si>
  <si>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</si>
  <si>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</si>
  <si>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</si>
  <si>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</si>
  <si>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</si>
  <si>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</si>
  <si>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</si>
  <si>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</si>
  <si>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</si>
  <si>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</si>
  <si>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</si>
  <si>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</si>
  <si>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</si>
  <si>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</si>
  <si>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</si>
  <si>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</si>
  <si>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</si>
  <si>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</si>
  <si>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</si>
  <si>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</si>
  <si>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</si>
  <si>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</si>
  <si>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</si>
  <si>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</si>
  <si>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</si>
  <si>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</si>
  <si>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</si>
  <si>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</si>
  <si>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</si>
  <si>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</si>
  <si>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</si>
  <si>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</si>
  <si>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</si>
  <si>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</si>
  <si>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</si>
  <si>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</si>
  <si>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</si>
  <si>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</si>
  <si>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</si>
  <si>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</si>
  <si>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</si>
  <si>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</si>
  <si>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</si>
  <si>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</si>
  <si>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</si>
  <si>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</si>
  <si>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</si>
  <si>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</si>
  <si>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</si>
  <si>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</si>
  <si>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</si>
  <si>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</si>
  <si>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</si>
  <si>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</si>
  <si>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</si>
  <si>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</si>
  <si>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</si>
  <si>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</si>
  <si>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</si>
  <si>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</si>
  <si>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</si>
  <si>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</si>
  <si>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</si>
  <si>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</si>
  <si>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</si>
  <si>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</si>
  <si>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</si>
  <si>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</si>
  <si>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</si>
  <si>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</si>
  <si>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</si>
  <si>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</si>
  <si>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</si>
  <si>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</si>
  <si>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</si>
  <si>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</si>
  <si>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</si>
  <si>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</si>
  <si>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</si>
  <si>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</si>
  <si>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</si>
  <si>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</si>
  <si>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</si>
  <si>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</si>
  <si>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</si>
  <si>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</si>
  <si>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</si>
  <si>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</si>
  <si>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</si>
  <si>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</si>
  <si>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</si>
  <si>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</si>
  <si>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</si>
  <si>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</si>
  <si>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</si>
  <si>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</si>
  <si>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</si>
  <si>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</si>
  <si>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</si>
  <si>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</si>
  <si>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</si>
  <si>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</si>
  <si>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</si>
  <si>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</si>
  <si>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</si>
  <si>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</si>
  <si>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</si>
  <si>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</si>
  <si>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</si>
  <si>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</si>
  <si>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</si>
  <si>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</si>
  <si>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</si>
  <si>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</si>
  <si>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</si>
  <si>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</si>
  <si>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</si>
  <si>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</si>
  <si>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</si>
  <si>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</si>
  <si>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</si>
  <si>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</si>
  <si>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</si>
  <si>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</si>
  <si>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</si>
  <si>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</si>
  <si>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</si>
  <si>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</si>
  <si>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</si>
  <si>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</si>
  <si>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</si>
  <si>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</si>
  <si>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</si>
  <si>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</si>
  <si>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</si>
  <si>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</si>
  <si>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</si>
  <si>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</si>
  <si>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</si>
  <si>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</si>
  <si>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</si>
  <si>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</si>
  <si>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</si>
  <si>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</si>
  <si>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</si>
  <si>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</si>
  <si>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</si>
  <si>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</si>
  <si>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</si>
  <si>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</si>
  <si>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</si>
  <si>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</si>
  <si>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</si>
  <si>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</si>
  <si>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</si>
  <si>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</si>
  <si>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</si>
  <si>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</si>
  <si>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</si>
  <si>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</si>
  <si>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</si>
  <si>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</si>
  <si>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</si>
  <si>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</si>
  <si>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</si>
  <si>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</si>
  <si>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</si>
  <si>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</si>
  <si>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</si>
  <si>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</si>
  <si>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</si>
  <si>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</si>
  <si>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</si>
  <si>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</si>
  <si>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</si>
  <si>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</si>
  <si>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</si>
  <si>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</si>
  <si>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</si>
  <si>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</si>
  <si>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</si>
  <si>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</si>
  <si>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</si>
  <si>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</si>
  <si>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</si>
  <si>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</si>
  <si>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</si>
  <si>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</si>
  <si>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</si>
  <si>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</si>
  <si>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</si>
  <si>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</si>
  <si>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</si>
  <si>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</si>
  <si>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</si>
  <si>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</si>
  <si>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</si>
  <si>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</si>
  <si>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</si>
  <si>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</si>
  <si>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</si>
  <si>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</si>
  <si>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</si>
  <si>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</si>
  <si>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</si>
  <si>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</si>
  <si>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</si>
  <si>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</si>
  <si>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</si>
  <si>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</si>
  <si>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</si>
  <si>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</si>
  <si>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</si>
  <si>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</si>
  <si>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</si>
  <si>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</si>
  <si>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</si>
  <si>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</si>
  <si>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</si>
  <si>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</si>
  <si>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</si>
  <si>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</si>
  <si>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</si>
  <si>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</si>
  <si>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</si>
  <si>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</si>
  <si>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</si>
  <si>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</si>
  <si>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</si>
  <si>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</si>
  <si>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</si>
  <si>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</si>
  <si>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</si>
  <si>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</si>
  <si>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</si>
  <si>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</si>
  <si>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</si>
  <si>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</si>
  <si>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</si>
  <si>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</si>
  <si>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</si>
  <si>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</si>
  <si>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</si>
  <si>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</si>
  <si>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</si>
  <si>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</si>
  <si>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</si>
  <si>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</si>
  <si>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</si>
  <si>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</si>
  <si>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</si>
  <si>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</si>
  <si>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</si>
  <si>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</si>
  <si>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</si>
  <si>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</si>
  <si>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</si>
  <si>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</si>
  <si>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</si>
  <si>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</si>
  <si>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</si>
  <si>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</si>
  <si>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</si>
  <si>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</si>
  <si>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</si>
  <si>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</si>
  <si>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</si>
  <si>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</si>
  <si>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</si>
  <si>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</si>
  <si>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</si>
  <si>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</si>
  <si>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</si>
  <si>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</si>
  <si>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</si>
  <si>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</si>
  <si>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</si>
  <si>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</si>
  <si>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</si>
  <si>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</si>
  <si>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</si>
  <si>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</si>
  <si>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</si>
  <si>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</si>
  <si>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</si>
  <si>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</si>
  <si>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</si>
  <si>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</si>
  <si>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</si>
  <si>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</si>
  <si>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</si>
  <si>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</si>
  <si>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</si>
  <si>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</si>
  <si>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</si>
  <si>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</si>
  <si>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</si>
  <si>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</si>
  <si>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</si>
  <si>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</si>
  <si>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</si>
  <si>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</si>
  <si>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</si>
  <si>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</si>
  <si>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</si>
  <si>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</si>
  <si>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</si>
  <si>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</si>
  <si>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</si>
  <si>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</si>
  <si>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</si>
  <si>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</si>
  <si>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</si>
  <si>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</si>
  <si>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</si>
  <si>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</si>
  <si>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</si>
  <si>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</si>
  <si>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</si>
  <si>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</si>
  <si>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</si>
  <si>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</si>
  <si>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</si>
  <si>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</si>
  <si>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</si>
  <si>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</si>
  <si>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</si>
  <si>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</si>
  <si>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</si>
  <si>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</si>
  <si>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</si>
  <si>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</si>
  <si>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</si>
  <si>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</si>
  <si>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</si>
  <si>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</si>
  <si>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</si>
  <si>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</si>
  <si>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</si>
  <si>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</si>
  <si>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</si>
  <si>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</si>
  <si>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</si>
  <si>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</si>
  <si>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</si>
  <si>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</si>
  <si>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</si>
  <si>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</si>
  <si>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</si>
  <si>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</si>
  <si>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</si>
  <si>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</si>
  <si>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</si>
  <si>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</si>
  <si>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</si>
  <si>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</si>
  <si>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</si>
  <si>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</si>
  <si>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</si>
  <si>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</si>
  <si>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</si>
  <si>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</si>
  <si>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</si>
  <si>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</si>
  <si>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</si>
  <si>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</si>
  <si>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</si>
  <si>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</si>
  <si>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</si>
  <si>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</si>
  <si>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</si>
  <si>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</si>
  <si>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</si>
  <si>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</si>
  <si>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</si>
  <si>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</si>
  <si>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</si>
  <si>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</si>
  <si>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</si>
  <si>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</si>
  <si>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</si>
  <si>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</si>
  <si>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</si>
  <si>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</si>
  <si>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</si>
  <si>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</si>
  <si>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</si>
  <si>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</si>
  <si>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</si>
  <si>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</si>
  <si>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</si>
  <si>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</si>
  <si>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</si>
  <si>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</si>
  <si>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</si>
  <si>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</si>
  <si>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</si>
  <si>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</si>
  <si>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</si>
  <si>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</si>
  <si>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</si>
  <si>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</si>
  <si>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</si>
  <si>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</si>
  <si>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</si>
  <si>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</si>
  <si>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</si>
  <si>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</si>
  <si>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</si>
  <si>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</si>
  <si>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</si>
  <si>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</si>
  <si>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</si>
  <si>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</si>
  <si>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</si>
  <si>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</si>
  <si>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</si>
  <si>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</si>
  <si>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</si>
  <si>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</si>
  <si>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</si>
  <si>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</si>
  <si>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</si>
  <si>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</si>
  <si>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</si>
  <si>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</si>
  <si>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</si>
  <si>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</si>
  <si>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</si>
  <si>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</si>
  <si>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</si>
  <si>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</si>
  <si>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</si>
  <si>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</si>
  <si>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</si>
  <si>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</si>
  <si>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</si>
  <si>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</si>
  <si>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</si>
  <si>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</si>
  <si>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</si>
  <si>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</si>
  <si>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</si>
  <si>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</si>
  <si>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</si>
  <si>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</si>
  <si>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</si>
  <si>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</si>
  <si>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</si>
  <si>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</si>
  <si>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</si>
  <si>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</si>
  <si>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</si>
  <si>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</si>
  <si>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</si>
  <si>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</si>
  <si>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</si>
  <si>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</si>
  <si>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</si>
  <si>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</si>
  <si>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</si>
  <si>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</si>
  <si>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</si>
  <si>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</si>
  <si>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</si>
  <si>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</si>
  <si>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</si>
  <si>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</si>
  <si>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</si>
  <si>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</si>
  <si>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</si>
  <si>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</si>
  <si>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</si>
  <si>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</si>
  <si>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</si>
  <si>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</si>
  <si>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</si>
  <si>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</si>
  <si>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</si>
  <si>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</si>
  <si>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</si>
  <si>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</si>
  <si>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</si>
  <si>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</si>
  <si>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</si>
  <si>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</si>
  <si>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</si>
  <si>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</si>
  <si>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</si>
  <si>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</si>
  <si>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</si>
  <si>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</si>
  <si>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</si>
  <si>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</si>
  <si>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</si>
  <si>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</si>
  <si>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</si>
  <si>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</si>
  <si>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</si>
  <si>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</si>
  <si>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</si>
  <si>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</si>
  <si>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</si>
  <si>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</si>
  <si>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</si>
  <si>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</si>
  <si>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</si>
  <si>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</si>
  <si>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</si>
  <si>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</si>
  <si>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</si>
  <si>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</si>
  <si>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</si>
  <si>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</si>
  <si>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</si>
  <si>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</si>
  <si>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</si>
  <si>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</si>
  <si>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</si>
  <si>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</si>
  <si>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</si>
  <si>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</si>
  <si>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</si>
  <si>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</si>
  <si>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</si>
  <si>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</si>
  <si>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</si>
  <si>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</si>
  <si>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</si>
  <si>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</si>
  <si>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</si>
  <si>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</si>
  <si>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</si>
  <si>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</si>
  <si>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</si>
  <si>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</si>
  <si>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</si>
  <si>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</si>
  <si>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</si>
  <si>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</si>
  <si>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</si>
  <si>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</si>
  <si>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</si>
  <si>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</si>
  <si>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</si>
  <si>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</si>
  <si>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</si>
  <si>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</si>
  <si>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</si>
  <si>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</si>
  <si>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</si>
  <si>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</si>
  <si>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</si>
  <si>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</si>
  <si>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</si>
  <si>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</si>
  <si>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</si>
  <si>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</si>
  <si>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</si>
  <si>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</si>
  <si>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</si>
  <si>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</si>
  <si>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</si>
  <si>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</si>
  <si>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</si>
  <si>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</si>
  <si>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</si>
  <si>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</si>
  <si>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</si>
  <si>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</si>
  <si>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</si>
  <si>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</si>
  <si>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</si>
  <si>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</si>
  <si>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</si>
  <si>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</si>
  <si>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</si>
  <si>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</si>
  <si>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</si>
  <si>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</si>
  <si>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</si>
  <si>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</si>
  <si>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</si>
  <si>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</si>
  <si>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</si>
  <si>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</si>
  <si>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</si>
  <si>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</si>
  <si>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</si>
  <si>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</si>
  <si>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</si>
  <si>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</si>
  <si>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</si>
  <si>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</si>
  <si>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</si>
  <si>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</si>
  <si>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</si>
  <si>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</si>
  <si>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</si>
  <si>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</si>
  <si>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</si>
  <si>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</si>
  <si>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</si>
  <si>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</si>
  <si>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</si>
  <si>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</si>
  <si>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</si>
  <si>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</si>
  <si>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</si>
  <si>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</si>
  <si>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</si>
  <si>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</si>
  <si>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</si>
  <si>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</si>
  <si>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</si>
  <si>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</si>
  <si>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</si>
  <si>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</si>
  <si>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</si>
  <si>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</si>
  <si>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</si>
  <si>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</si>
  <si>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</si>
  <si>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</si>
  <si>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</si>
  <si>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</si>
  <si>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</si>
  <si>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</si>
  <si>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</si>
  <si>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</si>
  <si>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</si>
  <si>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</si>
  <si>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</si>
  <si>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</si>
  <si>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</si>
  <si>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</si>
  <si>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</si>
  <si>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</si>
  <si>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</si>
  <si>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</si>
  <si>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</si>
  <si>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</si>
  <si>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</si>
  <si>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</si>
  <si>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</si>
  <si>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</si>
  <si>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</si>
  <si>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</si>
  <si>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</si>
  <si>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</si>
  <si>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</si>
  <si>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</si>
  <si>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</si>
  <si>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</si>
  <si>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</si>
  <si>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</si>
  <si>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</si>
  <si>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</si>
  <si>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</si>
  <si>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</si>
  <si>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</si>
  <si>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</si>
  <si>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</si>
  <si>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</si>
  <si>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</si>
  <si>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</si>
  <si>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</si>
  <si>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</si>
  <si>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</si>
  <si>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</si>
  <si>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</si>
  <si>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</si>
  <si>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</si>
  <si>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</si>
  <si>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</si>
  <si>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</si>
  <si>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</si>
  <si>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</si>
  <si>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</si>
  <si>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</si>
  <si>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</si>
  <si>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</si>
  <si>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</si>
  <si>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</si>
  <si>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</si>
  <si>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</si>
  <si>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</si>
  <si>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</si>
  <si>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</si>
  <si>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</si>
  <si>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</si>
  <si>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</si>
  <si>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</si>
  <si>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</si>
  <si>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</si>
  <si>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</si>
  <si>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</si>
  <si>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</si>
  <si>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</si>
  <si>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</si>
  <si>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</si>
  <si>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</si>
  <si>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</si>
  <si>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</si>
  <si>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</si>
  <si>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</si>
  <si>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</si>
  <si>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</si>
  <si>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</si>
  <si>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</si>
  <si>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</si>
  <si>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</si>
  <si>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</si>
  <si>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</si>
  <si>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</si>
  <si>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</si>
  <si>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</si>
  <si>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</si>
  <si>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</si>
  <si>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</si>
  <si>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</si>
  <si>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</si>
  <si>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</si>
  <si>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</si>
  <si>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</si>
  <si>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</si>
  <si>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</si>
  <si>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</si>
  <si>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</si>
  <si>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</si>
  <si>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</si>
  <si>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</si>
  <si>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</si>
  <si>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</si>
  <si>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</si>
  <si>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</si>
  <si>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</si>
  <si>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</si>
  <si>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</si>
  <si>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</si>
  <si>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</si>
  <si>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</si>
  <si>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</si>
  <si>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</si>
  <si>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</si>
  <si>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</si>
  <si>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</si>
  <si>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</si>
  <si>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</si>
  <si>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</si>
  <si>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</si>
  <si>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</si>
  <si>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</si>
  <si>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</si>
  <si>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</si>
  <si>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</si>
  <si>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</si>
  <si>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</si>
  <si>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</si>
  <si>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</si>
  <si>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</si>
  <si>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</si>
  <si>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</si>
  <si>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</si>
  <si>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</si>
  <si>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</si>
  <si>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</si>
  <si>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</si>
  <si>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</si>
  <si>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</si>
  <si>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</si>
  <si>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</si>
  <si>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</si>
  <si>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</si>
  <si>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</si>
  <si>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</si>
  <si>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</si>
  <si>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</si>
  <si>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</si>
  <si>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</si>
  <si>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</si>
  <si>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</si>
  <si>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</si>
  <si>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</si>
  <si>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</si>
  <si>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</si>
  <si>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</si>
  <si>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</si>
  <si>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</si>
  <si>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</si>
  <si>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</si>
  <si>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</si>
  <si>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</si>
  <si>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</si>
  <si>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</si>
  <si>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</si>
  <si>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</si>
  <si>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</si>
  <si>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</si>
  <si>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</si>
  <si>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</si>
  <si>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</si>
  <si>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</si>
  <si>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</si>
  <si>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</si>
  <si>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</si>
  <si>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</si>
  <si>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</si>
  <si>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</si>
  <si>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</si>
  <si>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</si>
  <si>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</si>
  <si>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</si>
  <si>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</si>
  <si>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</si>
  <si>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</si>
  <si>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</si>
  <si>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</si>
  <si>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</si>
  <si>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</si>
  <si>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</si>
  <si>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</si>
  <si>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</si>
  <si>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</si>
  <si>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</si>
  <si>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</si>
  <si>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</si>
  <si>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</si>
  <si>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</si>
  <si>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</si>
  <si>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</si>
  <si>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</si>
  <si>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</si>
  <si>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</si>
  <si>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</si>
  <si>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</si>
  <si>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</si>
  <si>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</si>
  <si>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</si>
  <si>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</si>
  <si>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</si>
  <si>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</si>
  <si>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</si>
  <si>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</si>
  <si>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</si>
  <si>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</si>
  <si>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</si>
  <si>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</si>
  <si>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</si>
  <si>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</si>
  <si>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</si>
  <si>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</si>
  <si>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</si>
  <si>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</si>
  <si>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</si>
  <si>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</si>
  <si>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</si>
  <si>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</si>
  <si>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</si>
  <si>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</si>
  <si>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</si>
  <si>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</si>
  <si>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</si>
  <si>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</si>
  <si>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</si>
  <si>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</si>
  <si>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</si>
  <si>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</si>
  <si>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</si>
  <si>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</si>
  <si>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</si>
  <si>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</si>
  <si>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</si>
  <si>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</si>
  <si>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</si>
  <si>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</si>
  <si>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</si>
  <si>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</si>
  <si>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</si>
  <si>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</si>
  <si>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</si>
  <si>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</si>
  <si>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</si>
  <si>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</si>
  <si>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</si>
  <si>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</si>
  <si>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</si>
  <si>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</si>
  <si>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</si>
  <si>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</si>
  <si>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</si>
  <si>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</si>
  <si>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</si>
  <si>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</si>
  <si>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</si>
  <si>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</si>
  <si>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</si>
  <si>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</si>
  <si>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</si>
  <si>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</si>
  <si>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</si>
  <si>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</si>
  <si>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</si>
  <si>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</si>
  <si>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</si>
  <si>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</si>
  <si>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</si>
  <si>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</si>
  <si>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</si>
  <si>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</si>
  <si>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</si>
  <si>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</si>
  <si>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</si>
  <si>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</si>
  <si>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</si>
  <si>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</si>
  <si>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</si>
  <si>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</si>
  <si>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</si>
  <si>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</si>
  <si>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</si>
  <si>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</si>
  <si>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</si>
  <si>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</si>
  <si>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</si>
  <si>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</si>
  <si>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</si>
  <si>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</si>
  <si>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</si>
  <si>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</si>
  <si>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</si>
  <si>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</si>
  <si>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</si>
  <si>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</si>
  <si>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</si>
  <si>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</si>
  <si>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</si>
  <si>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</si>
  <si>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</si>
  <si>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</si>
  <si>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</si>
  <si>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</si>
  <si>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</si>
  <si>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</si>
  <si>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</si>
  <si>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</si>
  <si>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</si>
  <si>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</si>
  <si>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</si>
  <si>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</si>
  <si>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</si>
  <si>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</si>
  <si>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</si>
  <si>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</si>
  <si>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</si>
  <si>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</si>
  <si>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</si>
  <si>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</si>
  <si>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</si>
  <si>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</si>
  <si>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</si>
  <si>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</si>
  <si>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</si>
  <si>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</si>
  <si>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</si>
  <si>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</si>
  <si>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</si>
  <si>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</si>
  <si>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</si>
  <si>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</si>
  <si>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</si>
  <si>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</si>
  <si>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</si>
  <si>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</si>
  <si>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</si>
  <si>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</si>
  <si>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</si>
  <si>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</si>
  <si>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</si>
  <si>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</si>
  <si>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</si>
  <si>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</si>
  <si>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</si>
  <si>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</si>
  <si>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</si>
  <si>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</si>
  <si>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</si>
  <si>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</si>
  <si>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</si>
  <si>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</si>
  <si>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</si>
  <si>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</si>
  <si>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</si>
  <si>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</si>
  <si>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</si>
  <si>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</si>
  <si>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</si>
  <si>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</si>
  <si>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</si>
  <si>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</si>
  <si>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</si>
  <si>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</si>
  <si>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</si>
  <si>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</si>
  <si>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</si>
  <si>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</si>
  <si>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</si>
  <si>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</si>
  <si>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</si>
  <si>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</si>
  <si>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</si>
  <si>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</si>
  <si>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</si>
  <si>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</si>
  <si>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</si>
  <si>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</si>
  <si>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</si>
  <si>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</si>
  <si>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</si>
  <si>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</si>
  <si>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</si>
  <si>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</si>
  <si>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</si>
  <si>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</si>
  <si>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</si>
  <si>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</si>
  <si>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</si>
  <si>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</si>
  <si>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</si>
  <si>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</si>
  <si>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</si>
  <si>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</si>
  <si>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</si>
  <si>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</si>
  <si>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</si>
  <si>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</si>
  <si>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</si>
  <si>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</si>
  <si>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</si>
  <si>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</si>
  <si>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</si>
  <si>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</si>
  <si>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</si>
  <si>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</si>
  <si>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</si>
  <si>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</si>
  <si>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</si>
  <si>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</si>
  <si>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</si>
  <si>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</si>
  <si>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</si>
  <si>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</si>
  <si>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</si>
  <si>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</si>
  <si>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</si>
  <si>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</si>
  <si>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</si>
  <si>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</si>
  <si>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</si>
  <si>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</si>
  <si>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</si>
  <si>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</si>
  <si>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</si>
  <si>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</si>
  <si>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</si>
  <si>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</si>
  <si>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</si>
  <si>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</si>
  <si>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</si>
  <si>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</si>
  <si>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</si>
  <si>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</si>
  <si>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</si>
  <si>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</si>
  <si>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</si>
  <si>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</si>
  <si>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</si>
  <si>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</si>
  <si>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</si>
  <si>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</si>
  <si>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</si>
  <si>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</si>
  <si>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</si>
  <si>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</si>
  <si>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</si>
  <si>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</si>
  <si>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</si>
  <si>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</si>
  <si>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</si>
  <si>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</si>
  <si>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</si>
  <si>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</si>
  <si>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</si>
  <si>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</si>
  <si>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</si>
  <si>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</si>
  <si>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</si>
  <si>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</si>
  <si>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</si>
  <si>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</si>
  <si>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</si>
  <si>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</si>
  <si>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</si>
  <si>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</si>
  <si>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</si>
  <si>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</si>
  <si>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</si>
  <si>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</si>
  <si>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</si>
  <si>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</si>
  <si>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</si>
  <si>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</si>
  <si>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</si>
  <si>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</si>
  <si>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</si>
  <si>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</si>
  <si>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</si>
  <si>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</si>
  <si>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</si>
  <si>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</si>
  <si>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</si>
  <si>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</si>
  <si>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</si>
  <si>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</si>
  <si>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</si>
  <si>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</si>
  <si>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</si>
  <si>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</si>
  <si>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</si>
  <si>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</si>
  <si>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</si>
  <si>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</si>
  <si>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</si>
  <si>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</si>
  <si>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</si>
  <si>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</si>
  <si>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</si>
  <si>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</si>
  <si>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</si>
  <si>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</si>
  <si>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</si>
  <si>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</si>
  <si>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</si>
  <si>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</si>
  <si>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</si>
  <si>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</si>
  <si>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</si>
  <si>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</si>
  <si>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</si>
  <si>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</si>
  <si>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</si>
  <si>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</si>
  <si>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</si>
  <si>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</si>
  <si>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</si>
  <si>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</si>
  <si>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</si>
  <si>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</si>
  <si>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</si>
  <si>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</si>
  <si>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</si>
  <si>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</si>
  <si>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</si>
  <si>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</si>
  <si>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</si>
  <si>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</si>
  <si>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</si>
  <si>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</si>
  <si>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</si>
  <si>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</si>
  <si>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</si>
  <si>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</si>
  <si>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</si>
  <si>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</si>
  <si>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</si>
  <si>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</si>
  <si>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</si>
  <si>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</si>
  <si>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</si>
  <si>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</si>
  <si>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</si>
  <si>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</si>
  <si>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</si>
  <si>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</si>
  <si>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</si>
  <si>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</si>
  <si>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</si>
  <si>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</si>
  <si>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</si>
  <si>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</si>
  <si>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</si>
  <si>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</si>
  <si>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</si>
  <si>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</si>
  <si>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</si>
  <si>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</si>
  <si>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</si>
  <si>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</si>
  <si>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</si>
  <si>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</si>
  <si>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</si>
  <si>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</si>
  <si>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</si>
  <si>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</si>
  <si>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</si>
  <si>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</si>
  <si>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</si>
  <si>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</si>
  <si>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</si>
  <si>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</si>
  <si>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</si>
  <si>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</si>
  <si>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</si>
  <si>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</si>
  <si>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</si>
  <si>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</si>
  <si>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</si>
  <si>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</si>
  <si>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</si>
  <si>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</si>
  <si>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</si>
  <si>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</si>
  <si>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</si>
  <si>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</si>
  <si>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</si>
  <si>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</si>
  <si>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</si>
  <si>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</si>
  <si>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</si>
  <si>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</si>
  <si>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</si>
  <si>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</si>
  <si>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</si>
  <si>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</si>
  <si>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</si>
  <si>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</si>
  <si>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</si>
  <si>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</si>
  <si>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</si>
  <si>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</si>
  <si>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</si>
  <si>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</si>
  <si>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</si>
  <si>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</si>
  <si>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</si>
  <si>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</si>
  <si>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</si>
  <si>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</si>
  <si>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</si>
  <si>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</si>
  <si>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</si>
  <si>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</si>
  <si>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</si>
  <si>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</si>
  <si>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</si>
  <si>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</si>
  <si>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</si>
  <si>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</si>
  <si>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</si>
  <si>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</si>
  <si>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</si>
  <si>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</si>
  <si>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</si>
  <si>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</si>
  <si>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</si>
  <si>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</si>
  <si>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</si>
  <si>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</si>
  <si>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</si>
  <si>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</si>
  <si>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</si>
  <si>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</si>
  <si>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</si>
  <si>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</si>
  <si>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</si>
  <si>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</si>
  <si>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</si>
  <si>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</si>
  <si>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</si>
  <si>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</si>
  <si>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</si>
  <si>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</si>
  <si>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</si>
  <si>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</si>
  <si>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</si>
  <si>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</si>
  <si>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</si>
  <si>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</si>
  <si>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</si>
  <si>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</si>
  <si>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</si>
  <si>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</si>
  <si>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</si>
  <si>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</si>
  <si>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</si>
  <si>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</si>
  <si>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</si>
  <si>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</si>
  <si>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</si>
  <si>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</si>
  <si>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</si>
  <si>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</si>
  <si>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</si>
  <si>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</si>
  <si>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</si>
  <si>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</si>
  <si>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</si>
  <si>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</si>
  <si>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</si>
  <si>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</si>
  <si>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</si>
  <si>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</si>
  <si>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</si>
  <si>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</si>
  <si>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</si>
  <si>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</si>
  <si>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</si>
  <si>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</si>
  <si>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</si>
  <si>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</si>
  <si>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</si>
  <si>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</si>
  <si>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</si>
  <si>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</si>
  <si>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</si>
  <si>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</si>
  <si>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</si>
  <si>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</si>
  <si>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</si>
  <si>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</si>
  <si>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</si>
  <si>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</si>
  <si>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</si>
  <si>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</si>
  <si>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</si>
  <si>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</si>
  <si>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</si>
  <si>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</si>
  <si>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</si>
  <si>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</si>
  <si>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</si>
  <si>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</si>
  <si>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</si>
  <si>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</si>
  <si>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</si>
  <si>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</si>
  <si>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</si>
  <si>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</si>
  <si>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</si>
  <si>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</si>
  <si>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</si>
  <si>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</si>
  <si>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</si>
  <si>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</si>
  <si>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</si>
  <si>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</si>
  <si>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</si>
  <si>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</si>
  <si>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</si>
  <si>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</si>
  <si>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</si>
  <si>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</si>
  <si>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</si>
  <si>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</si>
  <si>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</si>
  <si>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</si>
  <si>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</si>
  <si>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</si>
  <si>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</si>
  <si>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</si>
  <si>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</si>
  <si>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</si>
  <si>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</si>
  <si>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</si>
  <si>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</si>
  <si>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</si>
  <si>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</si>
  <si>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</si>
  <si>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</si>
  <si>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</si>
  <si>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</si>
  <si>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</si>
  <si>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</si>
  <si>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</si>
  <si>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</si>
  <si>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</si>
  <si>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</si>
  <si>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</si>
  <si>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</si>
  <si>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</si>
  <si>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</si>
  <si>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</si>
  <si>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</si>
  <si>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</si>
  <si>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</si>
  <si>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</si>
  <si>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</si>
  <si>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</si>
  <si>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</si>
  <si>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</si>
  <si>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</si>
  <si>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</si>
  <si>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</si>
  <si>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</si>
  <si>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</si>
  <si>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</si>
  <si>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</si>
  <si>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</si>
  <si>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</si>
  <si>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</si>
  <si>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</si>
  <si>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</si>
  <si>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</si>
  <si>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</si>
  <si>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</si>
  <si>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</si>
  <si>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</si>
  <si>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</si>
  <si>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</si>
  <si>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</si>
  <si>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</si>
  <si>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</si>
  <si>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</si>
  <si>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</si>
  <si>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</si>
  <si>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</si>
  <si>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</si>
  <si>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</si>
  <si>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</si>
  <si>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</si>
  <si>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</si>
  <si>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</si>
  <si>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</si>
  <si>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</si>
  <si>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</si>
  <si>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</si>
  <si>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</si>
  <si>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</si>
  <si>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</si>
  <si>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</si>
  <si>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</si>
  <si>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</si>
  <si>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</si>
  <si>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</si>
  <si>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</si>
  <si>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</si>
  <si>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</si>
  <si>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</si>
  <si>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</si>
  <si>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</si>
  <si>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</si>
  <si>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</si>
  <si>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</si>
  <si>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</si>
  <si>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</si>
  <si>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</si>
  <si>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</si>
  <si>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</si>
  <si>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</si>
  <si>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</si>
  <si>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</si>
  <si>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</si>
  <si>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</si>
  <si>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</si>
  <si>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</si>
  <si>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</si>
  <si>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</si>
  <si>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</si>
  <si>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</si>
  <si>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</si>
  <si>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</si>
  <si>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</si>
  <si>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</si>
  <si>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</si>
  <si>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</si>
  <si>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</si>
  <si>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</si>
  <si>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</si>
  <si>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</si>
  <si>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</si>
  <si>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</si>
  <si>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</si>
  <si>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</si>
  <si>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</si>
  <si>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</si>
  <si>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</si>
  <si>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</si>
  <si>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</si>
  <si>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</si>
  <si>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</si>
  <si>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</si>
  <si>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</si>
  <si>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</si>
  <si>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</si>
  <si>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</si>
  <si>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</si>
  <si>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</si>
  <si>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</si>
  <si>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</si>
  <si>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</si>
  <si>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</si>
  <si>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</si>
  <si>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</si>
  <si>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</si>
  <si>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</si>
  <si>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</si>
  <si>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</si>
  <si>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</si>
  <si>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</si>
  <si>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</si>
  <si>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</si>
  <si>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</si>
  <si>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</si>
  <si>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</si>
  <si>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</si>
  <si>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</si>
  <si>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</si>
  <si>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</si>
  <si>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</si>
  <si>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</si>
  <si>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</si>
  <si>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</si>
  <si>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</si>
  <si>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</si>
  <si>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</si>
  <si>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</si>
  <si>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</si>
  <si>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</si>
  <si>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</si>
  <si>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</si>
  <si>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</si>
  <si>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</si>
  <si>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</si>
  <si>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</si>
  <si>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</si>
  <si>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</si>
  <si>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</si>
  <si>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</si>
  <si>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</si>
  <si>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</si>
  <si>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</si>
  <si>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</si>
  <si>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</si>
  <si>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</si>
  <si>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</si>
  <si>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</si>
  <si>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</si>
  <si>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</si>
  <si>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</si>
  <si>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</si>
  <si>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</si>
  <si>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</si>
  <si>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</si>
  <si>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</si>
  <si>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</si>
  <si>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</si>
  <si>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</si>
  <si>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</si>
  <si>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</si>
  <si>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</si>
  <si>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</si>
  <si>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</si>
  <si>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</si>
  <si>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</si>
  <si>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</si>
  <si>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</si>
  <si>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</si>
  <si>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</si>
  <si>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</si>
  <si>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</si>
  <si>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</si>
  <si>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</si>
  <si>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</si>
  <si>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</si>
  <si>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</si>
  <si>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</si>
  <si>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</si>
  <si>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</si>
  <si>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</si>
  <si>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</si>
  <si>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</si>
  <si>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</si>
  <si>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</si>
  <si>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</si>
  <si>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</si>
  <si>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</si>
  <si>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</si>
  <si>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</si>
  <si>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</si>
  <si>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</si>
  <si>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</si>
  <si>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</si>
  <si>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</si>
  <si>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</si>
  <si>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</si>
  <si>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</si>
  <si>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</si>
  <si>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</si>
  <si>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</si>
  <si>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</si>
  <si>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</si>
  <si>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</si>
  <si>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</si>
  <si>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</si>
  <si>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</si>
  <si>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</si>
  <si>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</si>
  <si>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</si>
  <si>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</si>
  <si>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</si>
  <si>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</si>
  <si>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</si>
  <si>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</si>
  <si>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</si>
  <si>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</si>
  <si>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</si>
  <si>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</si>
  <si>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</si>
  <si>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</si>
  <si>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</si>
  <si>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</si>
  <si>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</si>
  <si>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</si>
  <si>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</si>
  <si>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</si>
  <si>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</si>
  <si>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</si>
  <si>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</si>
  <si>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</si>
  <si>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</si>
  <si>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</si>
  <si>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</si>
  <si>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</si>
  <si>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</si>
  <si>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</si>
  <si>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</si>
  <si>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</si>
  <si>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</si>
  <si>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</si>
  <si>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</si>
  <si>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</si>
  <si>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</si>
  <si>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</si>
  <si>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</si>
  <si>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</si>
  <si>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</si>
  <si>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</si>
  <si>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</si>
  <si>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</si>
  <si>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</si>
  <si>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</si>
  <si>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</si>
  <si>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</si>
  <si>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</si>
  <si>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</si>
  <si>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</si>
  <si>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</si>
  <si>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</si>
  <si>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</si>
  <si>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</si>
  <si>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</si>
  <si>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</si>
  <si>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</si>
  <si>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</si>
  <si>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</si>
  <si>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</si>
  <si>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</si>
  <si>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</si>
  <si>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</si>
  <si>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</si>
  <si>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</si>
  <si>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</si>
  <si>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</si>
  <si>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</si>
  <si>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</si>
  <si>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</si>
  <si>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</si>
  <si>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</si>
  <si>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</si>
  <si>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</si>
  <si>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</si>
  <si>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</si>
  <si>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</si>
  <si>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</si>
  <si>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</si>
  <si>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</si>
  <si>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</si>
  <si>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</si>
  <si>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</si>
  <si>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</si>
  <si>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</si>
  <si>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</si>
  <si>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</si>
  <si>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</si>
  <si>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</si>
  <si>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</si>
  <si>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</si>
  <si>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</si>
  <si>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</si>
  <si>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</si>
  <si>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</si>
  <si>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</si>
  <si>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</si>
  <si>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</si>
  <si>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</si>
  <si>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</si>
  <si>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</si>
  <si>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</si>
  <si>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</si>
  <si>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</si>
  <si>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</si>
  <si>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</si>
  <si>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</si>
  <si>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</si>
  <si>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</si>
  <si>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</si>
  <si>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</si>
  <si>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</si>
  <si>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</si>
  <si>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</si>
  <si>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</si>
  <si>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</si>
  <si>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</si>
  <si>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</si>
  <si>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</si>
  <si>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</si>
  <si>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</si>
  <si>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</si>
  <si>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</si>
  <si>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</si>
  <si>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</si>
  <si>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</si>
  <si>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</si>
  <si>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</si>
  <si>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</si>
  <si>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</si>
  <si>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</si>
  <si>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</si>
  <si>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</si>
  <si>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</si>
  <si>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</si>
  <si>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</si>
  <si>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</si>
  <si>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</si>
  <si>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</si>
  <si>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</si>
  <si>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</si>
  <si>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</si>
  <si>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</si>
  <si>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</si>
  <si>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</si>
  <si>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</si>
  <si>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</si>
  <si>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</si>
  <si>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</si>
  <si>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</si>
  <si>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</si>
  <si>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</si>
  <si>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</si>
  <si>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</si>
  <si>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</si>
  <si>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</si>
  <si>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</si>
  <si>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</si>
  <si>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</si>
  <si>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</si>
  <si>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</si>
  <si>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</si>
  <si>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</si>
  <si>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</si>
  <si>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</si>
  <si>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</si>
  <si>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</si>
  <si>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</si>
  <si>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</si>
  <si>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</si>
  <si>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</si>
  <si>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</si>
  <si>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</si>
  <si>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</si>
  <si>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</si>
  <si>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</si>
  <si>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</si>
  <si>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</si>
  <si>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</si>
  <si>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</si>
  <si>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</si>
  <si>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</si>
  <si>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</si>
  <si>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</si>
  <si>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</si>
  <si>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</si>
  <si>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</si>
  <si>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</si>
  <si>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</si>
  <si>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</si>
  <si>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</si>
  <si>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</si>
  <si>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</si>
  <si>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</si>
  <si>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</si>
  <si>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</si>
  <si>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</si>
  <si>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</si>
  <si>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</si>
  <si>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</si>
  <si>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</si>
  <si>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</si>
  <si>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</si>
  <si>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</si>
  <si>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</si>
  <si>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</si>
  <si>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</si>
  <si>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</si>
  <si>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</si>
  <si>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</si>
  <si>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</si>
  <si>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</si>
  <si>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</si>
  <si>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</si>
  <si>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</si>
  <si>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</si>
  <si>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</si>
  <si>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</si>
  <si>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</si>
  <si>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</si>
  <si>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</si>
  <si>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</si>
  <si>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</si>
  <si>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</si>
  <si>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</si>
  <si>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</si>
  <si>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</si>
  <si>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</si>
  <si>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</si>
  <si>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</si>
  <si>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</si>
  <si>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</si>
  <si>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</si>
  <si>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</si>
  <si>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</si>
  <si>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</si>
  <si>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</si>
  <si>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</si>
  <si>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</si>
  <si>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</si>
  <si>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</si>
  <si>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</si>
  <si>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</si>
  <si>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</si>
  <si>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</si>
  <si>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</si>
  <si>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</si>
  <si>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</si>
  <si>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</si>
  <si>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</si>
  <si>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</si>
  <si>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</si>
  <si>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</si>
  <si>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</si>
  <si>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</si>
  <si>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</si>
  <si>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</si>
  <si>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</si>
  <si>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</si>
  <si>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</si>
  <si>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</si>
  <si>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</si>
  <si>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</si>
  <si>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</si>
  <si>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</si>
  <si>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</si>
  <si>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</si>
  <si>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</si>
  <si>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</si>
  <si>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</si>
  <si>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</si>
  <si>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</si>
  <si>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</si>
  <si>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</si>
  <si>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</si>
  <si>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</si>
  <si>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</si>
  <si>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</si>
  <si>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</si>
  <si>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</si>
  <si>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</si>
  <si>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</si>
  <si>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</si>
  <si>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</si>
  <si>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</si>
  <si>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</si>
  <si>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</si>
  <si>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</si>
  <si>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</si>
  <si>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</si>
  <si>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</si>
  <si>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</si>
  <si>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</si>
  <si>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</si>
  <si>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</si>
  <si>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</si>
  <si>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</si>
  <si>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</si>
  <si>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</si>
  <si>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</si>
  <si>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</si>
  <si>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</si>
  <si>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</si>
  <si>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</si>
  <si>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</si>
  <si>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</si>
  <si>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</si>
  <si>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</si>
  <si>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</si>
  <si>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</si>
  <si>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</si>
  <si>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</si>
  <si>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</si>
  <si>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</si>
  <si>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</si>
  <si>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</si>
  <si>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</si>
  <si>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</si>
  <si>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</si>
  <si>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</si>
  <si>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</si>
  <si>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</si>
  <si>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</si>
  <si>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</si>
  <si>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</si>
  <si>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</si>
  <si>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</si>
  <si>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</si>
  <si>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</si>
  <si>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</si>
  <si>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</si>
  <si>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</si>
  <si>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</si>
  <si>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</si>
  <si>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</si>
  <si>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</si>
  <si>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</si>
  <si>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</si>
  <si>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</si>
  <si>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</si>
  <si>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</si>
  <si>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</si>
  <si>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</si>
  <si>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</si>
  <si>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</si>
  <si>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</si>
  <si>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</si>
  <si>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</si>
  <si>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</si>
  <si>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</si>
  <si>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</si>
  <si>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</si>
  <si>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</si>
  <si>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</si>
  <si>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</si>
  <si>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</si>
  <si>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</si>
  <si>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</si>
  <si>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</si>
  <si>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</si>
  <si>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</si>
  <si>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</si>
  <si>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</si>
  <si>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</si>
  <si>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</si>
  <si>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</si>
  <si>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</si>
  <si>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</si>
  <si>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</si>
  <si>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</si>
  <si>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</si>
  <si>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</si>
  <si>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</si>
  <si>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</si>
  <si>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</si>
  <si>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</si>
  <si>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</si>
  <si>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</si>
  <si>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</si>
  <si>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</si>
  <si>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</si>
  <si>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</si>
  <si>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</si>
  <si>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</si>
  <si>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</si>
  <si>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</si>
  <si>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</si>
  <si>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</si>
  <si>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</si>
  <si>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</si>
  <si>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</si>
  <si>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</si>
  <si>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</si>
  <si>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</si>
  <si>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</si>
  <si>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</si>
  <si>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</si>
  <si>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</si>
  <si>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</si>
  <si>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</si>
  <si>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</si>
  <si>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</si>
  <si>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</si>
  <si>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</si>
  <si>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</si>
  <si>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</si>
  <si>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</si>
  <si>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</si>
  <si>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</si>
  <si>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</si>
  <si>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</si>
  <si>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</si>
  <si>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</si>
  <si>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</si>
  <si>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</si>
  <si>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</si>
  <si>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</si>
  <si>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</si>
  <si>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</si>
  <si>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</si>
  <si>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</si>
  <si>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</si>
  <si>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</si>
  <si>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</si>
  <si>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</si>
  <si>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</si>
  <si>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</si>
  <si>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</si>
  <si>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</si>
  <si>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</si>
  <si>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</si>
  <si>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</si>
  <si>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</si>
  <si>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</si>
  <si>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</si>
  <si>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</si>
  <si>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</si>
  <si>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</si>
  <si>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</si>
  <si>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</si>
  <si>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</si>
  <si>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</si>
  <si>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</si>
  <si>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</si>
  <si>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</si>
  <si>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</si>
  <si>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</si>
  <si>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</si>
  <si>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</si>
  <si>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</si>
  <si>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</si>
  <si>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</si>
  <si>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</si>
  <si>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</si>
  <si>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</si>
  <si>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</si>
  <si>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</si>
  <si>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</si>
  <si>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</si>
  <si>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</si>
  <si>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</si>
  <si>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</si>
  <si>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</si>
  <si>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</si>
  <si>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</si>
  <si>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</si>
  <si>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</si>
  <si>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</si>
  <si>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</si>
  <si>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</si>
  <si>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</si>
  <si>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</si>
  <si>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</si>
  <si>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</si>
  <si>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</si>
  <si>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</si>
  <si>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</si>
  <si>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</si>
  <si>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</si>
  <si>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</si>
  <si>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</si>
  <si>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</si>
  <si>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</si>
  <si>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</si>
  <si>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</si>
  <si>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</si>
  <si>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</si>
  <si>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</si>
  <si>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</si>
  <si>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</si>
  <si>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</si>
  <si>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</si>
  <si>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</si>
  <si>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</si>
  <si>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</si>
  <si>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</si>
  <si>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</si>
  <si>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</si>
  <si>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</si>
  <si>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</si>
  <si>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</si>
  <si>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</si>
  <si>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</si>
  <si>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</si>
  <si>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</si>
  <si>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</si>
  <si>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</si>
  <si>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</si>
  <si>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</si>
  <si>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</si>
  <si>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</si>
  <si>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</si>
  <si>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</si>
  <si>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</si>
  <si>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</si>
  <si>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</si>
  <si>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</si>
  <si>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</si>
  <si>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</si>
  <si>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</si>
  <si>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</si>
  <si>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</si>
  <si>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</si>
  <si>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</si>
  <si>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</si>
  <si>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</si>
  <si>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</si>
  <si>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</si>
  <si>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</si>
  <si>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</si>
  <si>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</si>
  <si>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</si>
  <si>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</si>
  <si>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</si>
  <si>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</si>
  <si>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</si>
  <si>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</si>
  <si>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</si>
  <si>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</si>
  <si>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</si>
  <si>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</si>
  <si>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</si>
  <si>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</si>
  <si>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</si>
  <si>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</si>
  <si>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</si>
  <si>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</si>
  <si>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</si>
  <si>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</si>
  <si>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</si>
  <si>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</si>
  <si>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</si>
  <si>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</si>
  <si>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</si>
  <si>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</si>
  <si>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</si>
  <si>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</si>
  <si>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</si>
  <si>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</si>
  <si>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</si>
  <si>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</si>
  <si>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</si>
  <si>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</si>
  <si>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</si>
  <si>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</si>
  <si>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</si>
  <si>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</si>
  <si>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</si>
  <si>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</si>
  <si>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</si>
  <si>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</si>
  <si>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</si>
  <si>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</si>
  <si>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</si>
  <si>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</si>
  <si>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</si>
  <si>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</si>
  <si>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</si>
  <si>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</si>
  <si>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</si>
  <si>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</si>
  <si>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</si>
  <si>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</si>
  <si>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</si>
  <si>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</si>
  <si>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</si>
  <si>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</si>
  <si>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</si>
  <si>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</si>
  <si>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</si>
  <si>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</si>
  <si>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</si>
  <si>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</si>
  <si>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</si>
  <si>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</si>
  <si>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</si>
  <si>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</si>
  <si>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</si>
  <si>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</si>
  <si>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</si>
  <si>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</si>
  <si>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</si>
  <si>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</si>
  <si>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</si>
  <si>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</si>
  <si>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</si>
  <si>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</si>
  <si>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</si>
  <si>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</si>
  <si>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</si>
  <si>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</si>
  <si>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</si>
  <si>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</si>
  <si>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</si>
  <si>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</si>
  <si>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</si>
  <si>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</si>
  <si>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</si>
  <si>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</si>
  <si>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</si>
  <si>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</si>
  <si>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</si>
  <si>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</si>
  <si>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</si>
  <si>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</si>
  <si>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</si>
  <si>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</si>
  <si>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</si>
  <si>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</si>
  <si>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</si>
  <si>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</si>
  <si>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</si>
  <si>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</si>
  <si>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</si>
  <si>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</si>
  <si>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</si>
  <si>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</si>
  <si>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</si>
  <si>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</si>
  <si>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</si>
  <si>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</si>
  <si>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</si>
  <si>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</si>
  <si>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</si>
  <si>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</si>
  <si>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</si>
  <si>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</si>
  <si>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</si>
  <si>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</si>
  <si>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</si>
  <si>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</si>
  <si>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</si>
  <si>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</si>
  <si>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</si>
  <si>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</si>
  <si>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</si>
  <si>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</si>
  <si>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</si>
  <si>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</si>
  <si>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</si>
  <si>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</si>
  <si>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</si>
  <si>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</si>
  <si>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</si>
  <si>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</si>
  <si>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</si>
  <si>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</si>
  <si>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</si>
  <si>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</si>
  <si>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</si>
  <si>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</si>
  <si>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</si>
  <si>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</si>
  <si>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</si>
  <si>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</si>
  <si>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</si>
  <si>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</si>
  <si>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</si>
  <si>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</si>
  <si>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</si>
  <si>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</si>
  <si>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</si>
  <si>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</si>
  <si>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</si>
  <si>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</si>
  <si>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</si>
  <si>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</si>
  <si>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</si>
  <si>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</si>
  <si>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</si>
  <si>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</si>
  <si>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</si>
  <si>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</si>
  <si>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</si>
  <si>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</si>
  <si>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</si>
  <si>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</si>
  <si>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</si>
  <si>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</si>
  <si>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</si>
  <si>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</si>
  <si>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</si>
  <si>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</si>
  <si>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</si>
  <si>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</si>
  <si>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</si>
  <si>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</si>
  <si>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</si>
  <si>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</si>
  <si>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</si>
  <si>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</si>
  <si>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</si>
  <si>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</si>
  <si>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</si>
  <si>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</si>
  <si>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</si>
  <si>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</si>
  <si>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</si>
  <si>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</si>
  <si>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</si>
  <si>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</si>
  <si>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</si>
  <si>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</si>
  <si>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</si>
  <si>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</si>
  <si>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</si>
  <si>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</si>
  <si>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</si>
  <si>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</si>
  <si>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</si>
  <si>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</si>
  <si>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</si>
  <si>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</si>
  <si>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</si>
  <si>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</si>
  <si>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</si>
  <si>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</si>
  <si>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</si>
  <si>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</si>
  <si>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</si>
  <si>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</si>
  <si>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</si>
  <si>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</si>
  <si>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</si>
  <si>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</si>
  <si>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</si>
  <si>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</si>
  <si>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</si>
  <si>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</si>
  <si>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</si>
  <si>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</si>
  <si>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</si>
  <si>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</si>
  <si>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</si>
  <si>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</si>
  <si>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</si>
  <si>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</si>
  <si>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</si>
  <si>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</si>
  <si>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</si>
  <si>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</si>
  <si>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</si>
  <si>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</si>
  <si>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</si>
  <si>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</si>
  <si>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</si>
  <si>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</si>
  <si>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</si>
  <si>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</si>
  <si>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</si>
  <si>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</si>
  <si>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</si>
  <si>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</si>
  <si>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</si>
  <si>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</si>
  <si>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</si>
  <si>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</si>
  <si>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</si>
  <si>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</si>
  <si>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</si>
  <si>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</si>
  <si>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</si>
  <si>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</si>
  <si>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</si>
  <si>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</si>
  <si>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</si>
  <si>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</si>
  <si>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</si>
  <si>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</si>
  <si>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</si>
  <si>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</si>
  <si>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</si>
  <si>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</si>
  <si>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</si>
  <si>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</si>
  <si>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</si>
  <si>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</si>
  <si>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</si>
  <si>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</si>
  <si>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</si>
  <si>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</si>
  <si>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</si>
  <si>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</si>
  <si>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</si>
  <si>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</si>
  <si>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</si>
  <si>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</si>
  <si>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</si>
  <si>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</si>
  <si>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</si>
  <si>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</si>
  <si>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</si>
  <si>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</si>
  <si>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</si>
  <si>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</si>
  <si>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</si>
  <si>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</si>
  <si>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</si>
  <si>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</si>
  <si>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</si>
  <si>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</si>
  <si>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</si>
  <si>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</si>
  <si>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</si>
  <si>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</si>
  <si>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</si>
  <si>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</si>
  <si>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</si>
  <si>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</si>
  <si>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</si>
  <si>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</si>
  <si>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</si>
  <si>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</si>
  <si>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</si>
  <si>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</si>
  <si>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</si>
  <si>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</si>
  <si>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</si>
  <si>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</si>
  <si>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</si>
  <si>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</si>
  <si>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</si>
  <si>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</si>
  <si>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</si>
  <si>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</si>
  <si>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</si>
  <si>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</si>
  <si>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</si>
  <si>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</si>
  <si>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</si>
  <si>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</si>
  <si>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</si>
  <si>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</si>
  <si>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</si>
  <si>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</si>
  <si>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</si>
  <si>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</si>
  <si>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</si>
  <si>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</si>
  <si>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</si>
  <si>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</si>
  <si>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</si>
  <si>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</si>
  <si>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</si>
  <si>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</si>
  <si>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</si>
  <si>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</si>
  <si>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</si>
  <si>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</si>
  <si>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</si>
  <si>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</si>
  <si>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</si>
  <si>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</si>
  <si>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</si>
  <si>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</si>
  <si>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</si>
  <si>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</si>
  <si>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</si>
  <si>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</si>
  <si>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</si>
  <si>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</si>
  <si>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</si>
  <si>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</si>
  <si>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</si>
  <si>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</si>
  <si>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</si>
  <si>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</si>
  <si>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</si>
  <si>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</si>
  <si>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</si>
  <si>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</si>
  <si>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</si>
  <si>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</si>
  <si>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</si>
  <si>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</si>
  <si>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</si>
  <si>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</si>
  <si>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</si>
  <si>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</si>
  <si>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</si>
  <si>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</si>
  <si>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</si>
  <si>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</si>
  <si>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</si>
  <si>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</si>
  <si>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</si>
  <si>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</si>
  <si>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</si>
  <si>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</si>
  <si>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</si>
  <si>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</si>
  <si>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</si>
  <si>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</si>
  <si>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</si>
  <si>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</si>
  <si>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</si>
  <si>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</si>
  <si>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</si>
  <si>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</si>
  <si>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</si>
  <si>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</si>
  <si>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</si>
  <si>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</si>
  <si>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</si>
  <si>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</si>
  <si>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</si>
  <si>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</si>
  <si>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</si>
  <si>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</si>
  <si>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</si>
  <si>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</si>
  <si>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</si>
  <si>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</si>
  <si>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</si>
  <si>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</si>
  <si>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</si>
  <si>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</si>
  <si>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</si>
  <si>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</si>
  <si>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</si>
  <si>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</si>
  <si>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</si>
  <si>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</si>
  <si>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</si>
  <si>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</si>
  <si>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</si>
  <si>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</si>
  <si>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</si>
  <si>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</si>
  <si>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</si>
  <si>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</si>
  <si>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</si>
  <si>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</si>
  <si>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</si>
  <si>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</si>
  <si>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</si>
  <si>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</si>
  <si>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</si>
  <si>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</si>
  <si>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</si>
  <si>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</si>
  <si>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</si>
  <si>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</si>
  <si>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</si>
  <si>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</si>
  <si>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</si>
  <si>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</si>
  <si>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</si>
  <si>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</si>
  <si>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</si>
  <si>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</si>
  <si>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</si>
  <si>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</si>
  <si>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</si>
  <si>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</si>
  <si>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</si>
  <si>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</si>
  <si>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</si>
  <si>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</si>
  <si>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</si>
  <si>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</si>
  <si>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</si>
  <si>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</si>
  <si>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</si>
  <si>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</si>
  <si>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</si>
  <si>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</si>
  <si>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</si>
  <si>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</si>
  <si>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</si>
  <si>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</si>
  <si>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</si>
  <si>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</si>
  <si>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</si>
  <si>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</si>
  <si>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</si>
  <si>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</si>
  <si>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</si>
  <si>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</si>
  <si>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</si>
  <si>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</si>
  <si>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</si>
  <si>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</si>
  <si>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</si>
  <si>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</si>
  <si>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</si>
  <si>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</si>
  <si>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</si>
  <si>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</si>
  <si>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</si>
  <si>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</si>
  <si>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</si>
  <si>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</si>
  <si>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</si>
  <si>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</si>
  <si>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</si>
  <si>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</si>
  <si>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</si>
  <si>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</si>
  <si>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</si>
  <si>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</si>
  <si>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</si>
  <si>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</si>
  <si>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</si>
  <si>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</si>
  <si>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</si>
  <si>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</si>
  <si>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</si>
  <si>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</si>
  <si>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</si>
  <si>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</si>
  <si>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</si>
  <si>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</si>
  <si>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</si>
  <si>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</si>
  <si>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</si>
  <si>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</si>
  <si>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</si>
  <si>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</si>
  <si>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</si>
  <si>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</si>
  <si>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</si>
  <si>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</si>
  <si>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</si>
  <si>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</si>
  <si>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</si>
  <si>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</si>
  <si>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</si>
  <si>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</si>
  <si>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</si>
  <si>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</si>
  <si>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</si>
  <si>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</si>
  <si>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</si>
  <si>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</si>
  <si>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</si>
  <si>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</si>
  <si>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</si>
  <si>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</si>
  <si>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</si>
  <si>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</si>
  <si>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</si>
  <si>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</si>
  <si>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</si>
  <si>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</si>
  <si>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</si>
  <si>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</si>
  <si>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</si>
  <si>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</si>
  <si>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</si>
  <si>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</si>
  <si>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</si>
  <si>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</si>
  <si>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</si>
  <si>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</si>
  <si>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</si>
  <si>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</si>
  <si>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</si>
  <si>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</si>
  <si>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</si>
  <si>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</si>
  <si>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</si>
  <si>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</si>
  <si>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</si>
  <si>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</si>
  <si>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</si>
  <si>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</si>
  <si>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</si>
  <si>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</si>
  <si>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</si>
  <si>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</si>
  <si>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</si>
  <si>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</si>
  <si>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</si>
  <si>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</si>
  <si>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</si>
  <si>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</si>
  <si>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</si>
  <si>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</si>
  <si>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</si>
  <si>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</si>
  <si>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</si>
  <si>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</si>
  <si>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</si>
  <si>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</si>
  <si>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</si>
  <si>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</si>
  <si>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</si>
  <si>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</si>
  <si>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</si>
  <si>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</si>
  <si>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</si>
  <si>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</si>
  <si>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</si>
  <si>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</si>
  <si>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</si>
  <si>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</si>
  <si>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</si>
  <si>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</si>
  <si>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</si>
  <si>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</si>
  <si>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</si>
  <si>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</si>
  <si>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</si>
  <si>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</si>
  <si>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</si>
  <si>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</si>
  <si>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</si>
  <si>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</si>
  <si>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</si>
  <si>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</si>
  <si>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</si>
  <si>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</si>
  <si>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</si>
  <si>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</si>
  <si>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</si>
  <si>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</si>
  <si>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</si>
  <si>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</si>
  <si>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</si>
  <si>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</si>
  <si>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</si>
  <si>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</si>
  <si>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</si>
  <si>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</si>
  <si>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</si>
  <si>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</si>
  <si>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</si>
  <si>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</si>
  <si>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</si>
  <si>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</si>
  <si>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</si>
  <si>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</si>
  <si>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</si>
  <si>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</si>
  <si>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</si>
  <si>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</si>
  <si>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</si>
  <si>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</si>
  <si>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</si>
  <si>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</si>
  <si>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</si>
  <si>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</si>
  <si>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</si>
  <si>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</si>
  <si>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</si>
  <si>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</si>
  <si>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</si>
  <si>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</si>
  <si>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</si>
  <si>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</si>
  <si>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</si>
  <si>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</si>
  <si>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</si>
  <si>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</si>
  <si>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</si>
  <si>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</si>
  <si>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</si>
  <si>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</si>
  <si>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</si>
  <si>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</si>
  <si>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</si>
  <si>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</si>
  <si>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</si>
  <si>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</si>
  <si>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</si>
  <si>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</si>
  <si>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</si>
  <si>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</si>
  <si>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</si>
  <si>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</si>
  <si>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</si>
  <si>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</si>
  <si>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</si>
  <si>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</si>
  <si>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</si>
  <si>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</si>
  <si>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</si>
  <si>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</si>
  <si>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</si>
  <si>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</si>
  <si>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</si>
  <si>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</si>
  <si>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</si>
  <si>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</si>
  <si>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</si>
  <si>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</si>
  <si>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</si>
  <si>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</si>
  <si>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</si>
  <si>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</si>
  <si>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</si>
  <si>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</si>
  <si>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</si>
  <si>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</si>
  <si>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</si>
  <si>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</si>
  <si>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</si>
  <si>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</si>
  <si>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</si>
  <si>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</si>
  <si>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</si>
  <si>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</si>
  <si>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</si>
  <si>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</si>
  <si>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</si>
  <si>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</si>
  <si>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</si>
  <si>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</si>
  <si>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</si>
  <si>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</si>
  <si>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</si>
  <si>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</si>
  <si>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</si>
  <si>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</si>
  <si>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</si>
  <si>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</si>
  <si>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</si>
  <si>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</si>
  <si>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</si>
  <si>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</si>
  <si>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</si>
  <si>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</si>
  <si>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</si>
  <si>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</si>
  <si>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</si>
  <si>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</si>
  <si>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</si>
  <si>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</si>
  <si>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</si>
  <si>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</si>
  <si>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</si>
  <si>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</si>
  <si>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</si>
  <si>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</si>
  <si>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</si>
  <si>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</si>
  <si>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</si>
  <si>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</si>
  <si>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</si>
  <si>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</si>
  <si>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</si>
  <si>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</si>
  <si>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</si>
  <si>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</si>
  <si>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</si>
  <si>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</si>
  <si>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</si>
  <si>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</si>
  <si>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</si>
  <si>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</si>
  <si>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</si>
  <si>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</si>
  <si>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</si>
  <si>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</si>
  <si>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</si>
  <si>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</si>
  <si>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</si>
  <si>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</si>
  <si>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</si>
  <si>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</si>
  <si>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</si>
  <si>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</si>
  <si>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</si>
  <si>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</si>
  <si>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</si>
  <si>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</si>
  <si>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</si>
  <si>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</si>
  <si>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</si>
  <si>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</si>
  <si>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</si>
  <si>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</si>
  <si>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</si>
  <si>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</si>
  <si>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</si>
  <si>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</si>
  <si>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</si>
  <si>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</si>
  <si>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</si>
  <si>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</si>
  <si>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</si>
  <si>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</si>
  <si>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</si>
  <si>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</si>
  <si>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</si>
  <si>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</si>
  <si>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</si>
  <si>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</si>
  <si>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</si>
  <si>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</si>
  <si>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</si>
  <si>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</si>
  <si>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</si>
  <si>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</si>
  <si>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</si>
  <si>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</si>
  <si>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</si>
  <si>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</si>
  <si>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</si>
  <si>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</si>
  <si>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</si>
  <si>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</si>
  <si>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</si>
  <si>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</si>
  <si>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</si>
  <si>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</si>
  <si>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</si>
  <si>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</si>
  <si>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</si>
  <si>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</si>
  <si>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</si>
  <si>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</si>
  <si>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</si>
  <si>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</si>
  <si>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</si>
  <si>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</si>
  <si>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</si>
  <si>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</si>
  <si>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</si>
  <si>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</si>
  <si>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</si>
  <si>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</si>
  <si>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</si>
  <si>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</si>
  <si>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</si>
  <si>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</si>
  <si>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</si>
  <si>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</si>
  <si>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</si>
  <si>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</si>
  <si>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</si>
  <si>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</si>
  <si>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</si>
  <si>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</si>
  <si>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</si>
  <si>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</si>
  <si>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</si>
  <si>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</si>
  <si>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</si>
  <si>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</si>
  <si>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</si>
  <si>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</si>
  <si>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</si>
  <si>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</si>
  <si>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</si>
  <si>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</si>
  <si>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</si>
  <si>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</si>
  <si>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</si>
  <si>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</si>
  <si>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</si>
  <si>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</si>
  <si>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</si>
  <si>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</si>
  <si>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</si>
  <si>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</si>
  <si>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</si>
  <si>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</si>
  <si>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</si>
  <si>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</si>
  <si>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</si>
  <si>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</si>
  <si>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</si>
  <si>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</si>
  <si>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</si>
  <si>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</si>
  <si>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</si>
  <si>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</si>
  <si>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</si>
  <si>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</si>
  <si>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</si>
  <si>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</si>
  <si>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</si>
  <si>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</si>
  <si>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</si>
  <si>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</si>
  <si>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</si>
  <si>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</si>
  <si>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</si>
  <si>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</si>
  <si>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</si>
  <si>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</si>
  <si>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</si>
  <si>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</si>
  <si>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</si>
  <si>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</si>
  <si>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</si>
  <si>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</si>
  <si>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</si>
  <si>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</si>
  <si>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</si>
  <si>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</si>
  <si>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</si>
  <si>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</si>
  <si>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</si>
  <si>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</si>
  <si>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</si>
  <si>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</si>
  <si>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</si>
  <si>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</si>
  <si>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</si>
  <si>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</si>
  <si>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</si>
  <si>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</si>
  <si>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</si>
  <si>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</si>
  <si>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</si>
  <si>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</si>
  <si>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</si>
  <si>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</si>
  <si>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</si>
  <si>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</si>
  <si>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</si>
  <si>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</si>
  <si>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</si>
  <si>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</si>
  <si>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</si>
  <si>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</si>
  <si>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</si>
  <si>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</si>
  <si>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</si>
  <si>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</si>
  <si>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</si>
  <si>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</si>
  <si>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</si>
  <si>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</si>
  <si>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</si>
  <si>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</si>
  <si>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</si>
  <si>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</si>
  <si>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</si>
  <si>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</si>
  <si>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</si>
  <si>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</si>
  <si>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</si>
  <si>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</si>
  <si>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</si>
  <si>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</si>
  <si>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</si>
  <si>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</si>
  <si>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</si>
  <si>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</si>
  <si>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</si>
  <si>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</si>
  <si>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</si>
  <si>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</si>
  <si>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</si>
  <si>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</si>
  <si>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</si>
  <si>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</si>
  <si>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</si>
  <si>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</si>
  <si>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</si>
  <si>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</si>
  <si>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</si>
  <si>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</si>
  <si>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</si>
  <si>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</si>
  <si>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</si>
  <si>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</si>
  <si>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</si>
  <si>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</si>
  <si>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</si>
  <si>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</si>
  <si>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</si>
  <si>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</si>
  <si>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</si>
  <si>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</si>
  <si>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</si>
  <si>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</si>
  <si>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</si>
  <si>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</si>
  <si>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</si>
  <si>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</si>
  <si>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</si>
  <si>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</si>
  <si>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</si>
  <si>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</si>
  <si>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</si>
  <si>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</si>
  <si>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</si>
  <si>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</si>
  <si>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</si>
  <si>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</si>
  <si>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</si>
  <si>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</si>
  <si>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</si>
  <si>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</si>
  <si>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</si>
  <si>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</si>
  <si>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</si>
  <si>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</si>
  <si>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</si>
  <si>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</si>
  <si>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</si>
  <si>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</si>
  <si>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</si>
  <si>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</si>
  <si>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</si>
  <si>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</si>
  <si>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</si>
  <si>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</si>
  <si>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</si>
  <si>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</si>
  <si>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</si>
  <si>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</si>
  <si>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</si>
  <si>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</si>
  <si>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</si>
  <si>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</si>
  <si>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</si>
  <si>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</si>
  <si>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</si>
  <si>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</si>
  <si>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</si>
  <si>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</si>
  <si>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</si>
  <si>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</si>
  <si>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</si>
  <si>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</si>
  <si>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</si>
  <si>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</si>
  <si>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</si>
  <si>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</si>
  <si>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</si>
  <si>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</si>
  <si>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</si>
  <si>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</si>
  <si>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</si>
  <si>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</si>
  <si>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</si>
  <si>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</si>
  <si>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</si>
  <si>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</si>
  <si>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</si>
  <si>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</si>
  <si>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</si>
  <si>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</si>
  <si>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</si>
  <si>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</si>
  <si>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</si>
  <si>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</si>
  <si>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</si>
  <si>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</si>
  <si>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</si>
  <si>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</si>
  <si>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</si>
  <si>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</si>
  <si>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</si>
  <si>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</si>
  <si>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</si>
  <si>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</si>
  <si>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</si>
  <si>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</si>
  <si>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</si>
  <si>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</si>
  <si>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</si>
  <si>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</si>
  <si>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</si>
  <si>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</si>
  <si>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</si>
  <si>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</si>
  <si>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</si>
  <si>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</si>
  <si>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</si>
  <si>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</si>
  <si>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</si>
  <si>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</si>
  <si>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</si>
  <si>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</si>
  <si>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</si>
  <si>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</si>
  <si>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</si>
  <si>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</si>
  <si>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</si>
  <si>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</si>
  <si>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</si>
  <si>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</si>
  <si>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</si>
  <si>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</si>
  <si>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</si>
  <si>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</si>
  <si>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</si>
  <si>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</si>
  <si>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</si>
  <si>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</si>
  <si>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</si>
  <si>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</si>
  <si>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</si>
  <si>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</si>
  <si>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</si>
  <si>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</si>
  <si>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</si>
  <si>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</si>
  <si>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</si>
  <si>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</si>
  <si>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</si>
  <si>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</si>
  <si>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</si>
  <si>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</si>
  <si>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</si>
  <si>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</si>
  <si>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</si>
  <si>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</si>
  <si>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</si>
  <si>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</si>
  <si>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</si>
  <si>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</si>
  <si>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</si>
  <si>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</si>
  <si>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</si>
  <si>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</si>
  <si>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</si>
  <si>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</si>
  <si>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</si>
  <si>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</si>
  <si>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</si>
  <si>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</si>
  <si>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</si>
  <si>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</si>
  <si>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</si>
  <si>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</si>
  <si>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</si>
  <si>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</si>
  <si>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</si>
  <si>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</si>
  <si>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</si>
  <si>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</si>
  <si>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</si>
  <si>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</si>
  <si>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</si>
  <si>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</si>
  <si>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</si>
  <si>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</si>
  <si>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</si>
  <si>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</si>
  <si>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</si>
  <si>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</si>
  <si>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</si>
  <si>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</si>
  <si>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</si>
  <si>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</si>
  <si>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</si>
  <si>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</si>
  <si>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</si>
  <si>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</si>
  <si>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</si>
  <si>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</si>
  <si>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</si>
  <si>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</si>
  <si>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</si>
  <si>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</si>
  <si>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</si>
  <si>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</si>
  <si>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</si>
  <si>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</si>
  <si>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</si>
  <si>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</si>
  <si>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</si>
  <si>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</si>
  <si>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</si>
  <si>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</si>
  <si>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</si>
  <si>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</si>
  <si>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</si>
  <si>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</si>
  <si>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</si>
  <si>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</si>
  <si>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</si>
  <si>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</si>
  <si>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</si>
  <si>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</si>
  <si>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</si>
  <si>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</si>
  <si>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</si>
  <si>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</si>
  <si>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</si>
  <si>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</si>
  <si>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</si>
  <si>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</si>
  <si>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</si>
  <si>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</si>
  <si>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</si>
  <si>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</si>
  <si>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</si>
  <si>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</si>
  <si>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</si>
  <si>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</si>
  <si>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</si>
  <si>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</si>
  <si>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</si>
  <si>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</si>
  <si>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</si>
  <si>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</si>
  <si>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</si>
  <si>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</si>
  <si>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</si>
  <si>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</si>
  <si>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</si>
  <si>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</si>
  <si>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</si>
  <si>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</si>
  <si>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</si>
  <si>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</si>
  <si>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</si>
  <si>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</si>
  <si>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</si>
  <si>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</si>
  <si>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</si>
  <si>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</si>
  <si>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</si>
  <si>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</si>
  <si>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</si>
  <si>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</si>
  <si>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</si>
  <si>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</si>
  <si>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</si>
  <si>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</si>
  <si>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</si>
  <si>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</si>
  <si>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</si>
  <si>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</si>
  <si>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</si>
  <si>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</si>
  <si>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</si>
  <si>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</si>
  <si>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</si>
  <si>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</si>
  <si>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</si>
  <si>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</si>
  <si>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</si>
  <si>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</si>
  <si>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</si>
  <si>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</si>
  <si>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</si>
  <si>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</si>
  <si>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</si>
  <si>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</si>
  <si>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</si>
  <si>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</si>
  <si>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</si>
  <si>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</si>
  <si>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</si>
  <si>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</si>
  <si>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</si>
  <si>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</si>
  <si>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</si>
  <si>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</si>
  <si>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</si>
  <si>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</si>
  <si>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</si>
  <si>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</si>
  <si>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</si>
  <si>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</si>
  <si>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</si>
  <si>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</si>
  <si>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</si>
  <si>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</si>
  <si>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</si>
  <si>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</si>
  <si>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</si>
  <si>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</si>
  <si>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</si>
  <si>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</si>
  <si>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</si>
  <si>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</si>
  <si>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</si>
  <si>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</si>
  <si>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</si>
  <si>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</si>
  <si>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</si>
  <si>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</si>
  <si>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</si>
  <si>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</si>
  <si>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</si>
  <si>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</si>
  <si>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</si>
  <si>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</si>
  <si>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</si>
  <si>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</si>
  <si>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</si>
  <si>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</si>
  <si>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</si>
  <si>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</si>
  <si>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</si>
  <si>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</si>
  <si>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</si>
  <si>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</si>
  <si>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</si>
  <si>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</si>
  <si>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</si>
  <si>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</si>
  <si>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</si>
  <si>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</si>
  <si>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</si>
  <si>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</si>
  <si>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</si>
  <si>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</si>
  <si>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</si>
  <si>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</si>
  <si>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</si>
  <si>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</si>
  <si>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</si>
  <si>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</si>
  <si>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</si>
  <si>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</si>
  <si>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</si>
  <si>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</si>
  <si>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</si>
  <si>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</si>
  <si>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</si>
  <si>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</si>
  <si>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</si>
  <si>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</si>
  <si>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</si>
  <si>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</si>
  <si>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</si>
  <si>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</si>
  <si>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</si>
  <si>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</si>
  <si>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</si>
  <si>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</si>
  <si>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</si>
  <si>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</si>
  <si>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</si>
  <si>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</si>
  <si>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</si>
  <si>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</si>
  <si>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</si>
  <si>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</si>
  <si>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</si>
  <si>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</si>
  <si>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</si>
  <si>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</si>
  <si>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</si>
  <si>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</si>
  <si>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</si>
  <si>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</si>
  <si>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</si>
  <si>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</si>
  <si>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</si>
  <si>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</si>
  <si>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</si>
  <si>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</si>
  <si>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</si>
  <si>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</si>
  <si>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</si>
  <si>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</si>
  <si>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</si>
  <si>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</si>
  <si>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</si>
  <si>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</si>
  <si>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</si>
  <si>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</si>
  <si>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</si>
  <si>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</si>
  <si>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</si>
  <si>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</si>
  <si>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</si>
  <si>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</si>
  <si>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</si>
  <si>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</si>
  <si>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</si>
  <si>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</si>
  <si>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</si>
  <si>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</si>
  <si>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</si>
  <si>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</si>
  <si>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</si>
  <si>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</si>
  <si>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</si>
  <si>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</si>
  <si>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</si>
  <si>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</si>
  <si>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</si>
  <si>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</si>
  <si>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</si>
  <si>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</si>
  <si>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</si>
  <si>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</si>
  <si>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</si>
  <si>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</si>
  <si>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</si>
  <si>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</si>
  <si>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</si>
  <si>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</si>
  <si>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</si>
  <si>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</si>
  <si>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</si>
  <si>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</si>
  <si>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</si>
  <si>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</si>
  <si>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</si>
  <si>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</si>
  <si>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</si>
  <si>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</si>
  <si>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</si>
  <si>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</si>
  <si>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</si>
  <si>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</si>
  <si>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</si>
  <si>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</si>
  <si>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</si>
  <si>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</si>
  <si>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</si>
  <si>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</si>
  <si>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</si>
  <si>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</si>
  <si>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</si>
  <si>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</si>
  <si>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</si>
  <si>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</si>
  <si>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</si>
  <si>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</si>
  <si>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</si>
  <si>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</si>
  <si>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</si>
  <si>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</si>
  <si>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</si>
  <si>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</si>
  <si>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</si>
  <si>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</si>
  <si>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</si>
  <si>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</si>
  <si>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</si>
  <si>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</si>
  <si>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</si>
  <si>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</si>
  <si>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</si>
  <si>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</si>
  <si>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</si>
  <si>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</si>
  <si>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</si>
  <si>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</si>
  <si>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</si>
  <si>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</si>
  <si>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</si>
  <si>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</si>
  <si>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</si>
  <si>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</si>
  <si>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</si>
  <si>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</si>
  <si>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</si>
  <si>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</si>
  <si>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</si>
  <si>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</si>
  <si>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</si>
  <si>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</si>
  <si>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</si>
  <si>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</si>
  <si>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</si>
  <si>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</si>
  <si>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</si>
  <si>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</si>
  <si>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</si>
  <si>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</si>
  <si>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</si>
  <si>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</si>
  <si>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</si>
  <si>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</si>
  <si>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</si>
  <si>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</si>
  <si>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</si>
  <si>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</si>
  <si>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</si>
  <si>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</si>
  <si>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</si>
  <si>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</si>
  <si>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</si>
  <si>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</si>
  <si>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</si>
  <si>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</si>
  <si>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</si>
  <si>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</si>
  <si>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</si>
  <si>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</si>
  <si>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</si>
  <si>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</si>
  <si>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</si>
  <si>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</si>
  <si>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</si>
  <si>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</si>
  <si>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</si>
  <si>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</si>
  <si>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</si>
  <si>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</si>
  <si>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</si>
  <si>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</si>
  <si>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</si>
  <si>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</si>
  <si>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</si>
  <si>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</si>
  <si>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</si>
  <si>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</si>
  <si>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</si>
  <si>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</si>
  <si>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</si>
  <si>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</si>
  <si>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</si>
  <si>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</si>
  <si>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</si>
  <si>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</si>
  <si>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</si>
  <si>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</si>
  <si>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</si>
  <si>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</si>
  <si>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</si>
  <si>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</si>
  <si>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</si>
  <si>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</si>
  <si>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</si>
  <si>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</si>
  <si>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</si>
  <si>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</si>
  <si>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</si>
  <si>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</si>
  <si>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</si>
  <si>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</si>
  <si>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</si>
  <si>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</si>
  <si>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</si>
  <si>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</si>
  <si>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</si>
  <si>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</si>
  <si>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</si>
  <si>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</si>
  <si>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</si>
  <si>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</si>
  <si>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</si>
  <si>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</si>
  <si>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</si>
  <si>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</si>
  <si>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</si>
  <si>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</si>
  <si>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</si>
  <si>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</si>
  <si>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</si>
  <si>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</si>
  <si>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</si>
  <si>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</si>
  <si>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</si>
  <si>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</si>
  <si>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</si>
  <si>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</si>
  <si>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</si>
  <si>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</si>
  <si>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</si>
  <si>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</si>
  <si>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</si>
  <si>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</si>
  <si>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</si>
  <si>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</si>
  <si>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</si>
  <si>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</si>
  <si>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</si>
  <si>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</si>
  <si>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</si>
  <si>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</si>
  <si>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</si>
  <si>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</si>
  <si>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</si>
  <si>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</si>
  <si>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</si>
  <si>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</si>
  <si>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</si>
  <si>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</si>
  <si>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</si>
  <si>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</si>
  <si>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</si>
  <si>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</si>
  <si>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</si>
  <si>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</si>
  <si>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</si>
  <si>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</si>
  <si>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</si>
  <si>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</si>
  <si>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</si>
  <si>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</si>
  <si>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</si>
  <si>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</si>
  <si>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</si>
  <si>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</si>
  <si>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</si>
  <si>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</si>
  <si>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</si>
  <si>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</si>
  <si>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</si>
  <si>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</si>
  <si>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</si>
  <si>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</si>
  <si>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</si>
  <si>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</si>
  <si>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</si>
  <si>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</si>
  <si>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</si>
  <si>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</si>
  <si>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</si>
  <si>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</si>
  <si>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</si>
  <si>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</si>
  <si>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</si>
  <si>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</si>
  <si>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</si>
  <si>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</si>
  <si>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</si>
  <si>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</si>
  <si>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</si>
  <si>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</si>
  <si>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</si>
  <si>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</si>
  <si>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</si>
  <si>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</si>
  <si>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</si>
  <si>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</si>
  <si>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</si>
  <si>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</si>
  <si>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</si>
  <si>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</si>
  <si>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</si>
  <si>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</si>
  <si>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</si>
  <si>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</si>
  <si>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</si>
  <si>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</si>
  <si>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</si>
  <si>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</si>
  <si>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</si>
  <si>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</si>
  <si>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</si>
  <si>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</si>
  <si>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</si>
  <si>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</si>
  <si>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</si>
  <si>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</si>
  <si>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</si>
  <si>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</si>
  <si>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</si>
  <si>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</si>
  <si>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</si>
  <si>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</si>
  <si>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</si>
  <si>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</si>
  <si>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</si>
  <si>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</si>
  <si>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</si>
  <si>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</si>
  <si>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</si>
  <si>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</si>
  <si>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</si>
  <si>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</si>
  <si>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</si>
  <si>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</si>
  <si>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</si>
  <si>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</si>
  <si>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</si>
  <si>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</si>
  <si>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</si>
  <si>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</si>
  <si>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</si>
  <si>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</si>
  <si>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</si>
  <si>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</si>
  <si>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</si>
  <si>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</si>
  <si>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</si>
  <si>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</si>
  <si>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</si>
  <si>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</si>
  <si>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</si>
  <si>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</si>
  <si>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</si>
  <si>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</si>
  <si>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</si>
  <si>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</si>
  <si>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</si>
  <si>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</si>
  <si>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</si>
  <si>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</si>
  <si>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</si>
  <si>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</si>
  <si>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</si>
  <si>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</si>
  <si>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</si>
  <si>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</si>
  <si>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</si>
  <si>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</si>
  <si>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</si>
  <si>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</si>
  <si>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</si>
  <si>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</si>
  <si>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</si>
  <si>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</si>
  <si>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</si>
  <si>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</si>
  <si>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</si>
  <si>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</si>
  <si>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</si>
  <si>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</si>
  <si>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</si>
  <si>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</si>
  <si>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</si>
  <si>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</si>
  <si>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</si>
  <si>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</si>
  <si>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</si>
  <si>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</si>
  <si>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</si>
  <si>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</si>
  <si>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</si>
  <si>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</si>
  <si>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</si>
  <si>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</si>
  <si>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</si>
  <si>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</si>
  <si>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</si>
  <si>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</si>
  <si>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</si>
  <si>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</si>
  <si>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</si>
  <si>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</si>
  <si>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</si>
  <si>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</si>
  <si>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</si>
  <si>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</si>
  <si>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</si>
  <si>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</si>
  <si>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</si>
  <si>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</si>
  <si>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</si>
  <si>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</si>
  <si>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</si>
  <si>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</si>
  <si>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</si>
  <si>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</si>
  <si>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</si>
  <si>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</si>
  <si>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</si>
  <si>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</si>
  <si>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</si>
  <si>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</si>
  <si>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</si>
  <si>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</si>
  <si>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</si>
  <si>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</si>
  <si>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</si>
  <si>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</si>
  <si>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</si>
  <si>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</si>
  <si>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</si>
  <si>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</si>
  <si>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</si>
  <si>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</si>
  <si>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</si>
  <si>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</si>
  <si>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</si>
  <si>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</si>
  <si>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</si>
  <si>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</si>
  <si>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</si>
  <si>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</si>
  <si>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</si>
  <si>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</si>
  <si>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</si>
  <si>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</si>
  <si>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</si>
  <si>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</si>
  <si>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</si>
  <si>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</si>
  <si>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</si>
  <si>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</si>
  <si>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</si>
  <si>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</si>
  <si>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</si>
  <si>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</si>
  <si>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</si>
  <si>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</si>
  <si>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</si>
  <si>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</si>
  <si>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</si>
  <si>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</si>
  <si>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</si>
  <si>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</si>
  <si>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</si>
  <si>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</si>
  <si>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</si>
  <si>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</si>
  <si>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</si>
  <si>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</si>
  <si>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</si>
  <si>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</si>
  <si>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</si>
  <si>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</si>
  <si>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</si>
  <si>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</si>
  <si>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</si>
  <si>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</si>
  <si>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</si>
  <si>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</si>
  <si>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</si>
  <si>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</si>
  <si>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</si>
  <si>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</si>
  <si>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</si>
  <si>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</si>
  <si>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</si>
  <si>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</si>
  <si>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</si>
  <si>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</si>
  <si>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</si>
  <si>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</si>
  <si>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</si>
  <si>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</si>
  <si>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</si>
  <si>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</si>
  <si>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</si>
  <si>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</si>
  <si>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</si>
  <si>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</si>
  <si>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</si>
  <si>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</si>
  <si>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</si>
  <si>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</si>
  <si>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</si>
  <si>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</si>
  <si>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</si>
  <si>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</si>
  <si>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</si>
  <si>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</si>
  <si>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</si>
  <si>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</si>
  <si>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</si>
  <si>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</si>
  <si>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</si>
  <si>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</si>
  <si>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</si>
  <si>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</si>
  <si>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</si>
  <si>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</si>
  <si>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</si>
  <si>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</si>
  <si>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</si>
  <si>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</si>
  <si>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</si>
  <si>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</si>
  <si>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</si>
  <si>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</si>
  <si>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</si>
  <si>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</si>
  <si>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</si>
  <si>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</si>
  <si>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</si>
  <si>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</si>
  <si>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</si>
  <si>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</si>
  <si>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</si>
  <si>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</si>
  <si>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</si>
  <si>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</si>
  <si>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</si>
  <si>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</si>
  <si>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</si>
  <si>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</si>
  <si>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</si>
  <si>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</si>
  <si>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</si>
  <si>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</si>
  <si>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</si>
  <si>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</si>
  <si>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</si>
  <si>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</si>
  <si>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</si>
  <si>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</si>
  <si>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</si>
  <si>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</si>
  <si>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</si>
  <si>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</si>
  <si>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</si>
  <si>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</si>
  <si>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</si>
  <si>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</si>
  <si>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</si>
  <si>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</si>
  <si>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</si>
  <si>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</si>
  <si>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</si>
  <si>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</si>
  <si>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</si>
  <si>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</si>
  <si>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</si>
  <si>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</si>
  <si>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</si>
  <si>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</si>
  <si>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</si>
  <si>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</si>
  <si>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</si>
  <si>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</si>
  <si>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</si>
  <si>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</si>
  <si>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</si>
  <si>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</si>
  <si>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</si>
  <si>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</si>
  <si>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</si>
  <si>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</si>
  <si>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</si>
  <si>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</si>
  <si>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</si>
  <si>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</si>
  <si>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</si>
  <si>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</si>
  <si>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</si>
  <si>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</si>
  <si>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</si>
  <si>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</si>
  <si>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</si>
  <si>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</si>
  <si>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</si>
  <si>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</si>
  <si>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</si>
  <si>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</si>
  <si>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</si>
  <si>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</si>
  <si>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</si>
  <si>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</si>
  <si>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</si>
  <si>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</si>
  <si>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</si>
  <si>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</si>
  <si>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</si>
  <si>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</si>
  <si>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</si>
  <si>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</si>
  <si>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</si>
  <si>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</si>
  <si>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</si>
  <si>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</si>
  <si>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</si>
  <si>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</si>
  <si>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</si>
  <si>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</si>
  <si>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</si>
  <si>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</si>
  <si>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</si>
  <si>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</si>
  <si>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</si>
  <si>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</si>
  <si>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</si>
  <si>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</si>
  <si>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</si>
  <si>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</si>
  <si>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</si>
  <si>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</si>
  <si>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</si>
  <si>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</si>
  <si>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</si>
  <si>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</si>
  <si>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</si>
  <si>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</si>
  <si>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</si>
  <si>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</si>
  <si>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</si>
  <si>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</si>
  <si>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</si>
  <si>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</si>
  <si>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</si>
  <si>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</si>
  <si>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</si>
  <si>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</si>
  <si>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</si>
  <si>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</si>
  <si>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</si>
  <si>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</si>
  <si>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</si>
  <si>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</si>
  <si>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</si>
  <si>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</si>
  <si>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</si>
  <si>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</si>
  <si>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</si>
  <si>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</si>
  <si>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</si>
  <si>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</si>
  <si>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</si>
  <si>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</si>
  <si>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</si>
  <si>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</si>
  <si>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</si>
  <si>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</si>
  <si>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</si>
  <si>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</si>
  <si>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</si>
  <si>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</si>
  <si>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</si>
  <si>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</si>
  <si>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</si>
  <si>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</si>
  <si>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</si>
  <si>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</si>
  <si>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</si>
  <si>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</si>
  <si>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</si>
  <si>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</si>
  <si>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</si>
  <si>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</si>
  <si>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</si>
  <si>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</si>
  <si>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</si>
  <si>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</si>
  <si>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</si>
  <si>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</si>
  <si>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</si>
  <si>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</si>
  <si>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</si>
  <si>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</si>
  <si>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</si>
  <si>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</si>
  <si>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</si>
  <si>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</si>
  <si>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</si>
  <si>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</si>
  <si>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</si>
  <si>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</si>
  <si>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</si>
  <si>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</si>
  <si>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</si>
  <si>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</si>
  <si>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</si>
  <si>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</si>
  <si>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</si>
  <si>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</si>
  <si>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</si>
  <si>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</si>
  <si>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</si>
  <si>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</si>
  <si>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</si>
  <si>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</si>
  <si>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</si>
  <si>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</si>
  <si>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</si>
  <si>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</si>
  <si>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</si>
  <si>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</si>
  <si>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</si>
  <si>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</si>
  <si>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</si>
  <si>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</si>
  <si>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</si>
  <si>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</si>
  <si>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</si>
  <si>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</si>
  <si>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</si>
  <si>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</si>
  <si>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</si>
  <si>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</si>
  <si>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</si>
  <si>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</si>
  <si>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</si>
  <si>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</si>
  <si>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</si>
  <si>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</si>
  <si>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</si>
  <si>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</si>
  <si>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</si>
  <si>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</si>
  <si>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</si>
  <si>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</si>
  <si>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</si>
  <si>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</si>
  <si>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</si>
  <si>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</si>
  <si>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</si>
  <si>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</si>
  <si>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</si>
  <si>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</si>
  <si>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</si>
  <si>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</si>
  <si>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</si>
  <si>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</si>
  <si>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</si>
  <si>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</si>
  <si>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</si>
  <si>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</si>
  <si>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</si>
  <si>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</si>
  <si>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</si>
  <si>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</si>
  <si>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</si>
  <si>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</si>
  <si>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</si>
  <si>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</si>
  <si>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</si>
  <si>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</si>
  <si>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</si>
  <si>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</si>
  <si>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</si>
  <si>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</si>
  <si>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</si>
  <si>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</si>
  <si>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</si>
  <si>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</si>
  <si>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</si>
  <si>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</si>
  <si>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</si>
  <si>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</si>
  <si>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</si>
  <si>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</si>
  <si>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</si>
  <si>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</si>
  <si>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</si>
  <si>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</si>
  <si>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</si>
  <si>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</si>
  <si>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</si>
  <si>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</si>
  <si>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</si>
  <si>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</si>
  <si>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</si>
  <si>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</si>
  <si>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</si>
  <si>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</si>
  <si>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</si>
  <si>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</si>
  <si>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</si>
  <si>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</si>
  <si>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</si>
  <si>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</si>
  <si>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</si>
  <si>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</si>
  <si>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</si>
  <si>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</si>
  <si>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</si>
  <si>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</si>
  <si>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</si>
  <si>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</si>
  <si>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</si>
  <si>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</si>
  <si>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</si>
  <si>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</si>
  <si>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</si>
  <si>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</si>
  <si>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</si>
  <si>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</si>
  <si>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</si>
  <si>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</si>
  <si>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</si>
  <si>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</si>
  <si>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</si>
  <si>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</si>
  <si>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</si>
  <si>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</si>
  <si>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</si>
  <si>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</si>
  <si>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</si>
  <si>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</si>
  <si>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</si>
  <si>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</si>
  <si>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</si>
  <si>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</si>
  <si>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</si>
  <si>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</si>
  <si>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</si>
  <si>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</si>
  <si>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</si>
  <si>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</si>
  <si>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</si>
  <si>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</si>
  <si>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</si>
  <si>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</si>
  <si>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</si>
  <si>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</si>
  <si>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</si>
  <si>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</si>
  <si>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</si>
  <si>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</si>
  <si>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</si>
  <si>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</si>
  <si>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</si>
  <si>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</si>
  <si>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</si>
  <si>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</si>
  <si>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</si>
  <si>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</si>
  <si>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</si>
  <si>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</si>
  <si>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</si>
  <si>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</si>
  <si>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</si>
  <si>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</si>
  <si>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</si>
  <si>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</si>
  <si>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</si>
  <si>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</si>
  <si>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</si>
  <si>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</si>
  <si>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</si>
  <si>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</si>
  <si>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</si>
  <si>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</si>
  <si>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</si>
  <si>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</si>
  <si>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</si>
  <si>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</si>
  <si>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</si>
  <si>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</si>
  <si>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</si>
  <si>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</si>
  <si>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</si>
  <si>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</si>
  <si>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</si>
  <si>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</si>
  <si>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</si>
  <si>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</si>
  <si>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</si>
  <si>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</si>
  <si>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</si>
  <si>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</si>
  <si>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</si>
  <si>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</si>
  <si>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</si>
  <si>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</si>
  <si>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</si>
  <si>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</si>
  <si>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</si>
  <si>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</si>
  <si>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</si>
  <si>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</si>
  <si>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</si>
  <si>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</si>
  <si>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</si>
  <si>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</si>
  <si>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</si>
  <si>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</si>
  <si>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</si>
  <si>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</si>
  <si>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</si>
  <si>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</si>
  <si>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</si>
  <si>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</si>
  <si>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</si>
  <si>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</si>
  <si>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</si>
  <si>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</si>
  <si>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</si>
  <si>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</si>
  <si>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</si>
  <si>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</si>
  <si>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</si>
  <si>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</si>
  <si>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</si>
  <si>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</si>
  <si>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</si>
  <si>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</si>
  <si>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</si>
  <si>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</si>
  <si>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</si>
  <si>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</si>
  <si>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</si>
  <si>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</si>
  <si>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</si>
  <si>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</si>
  <si>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</si>
  <si>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</si>
  <si>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</si>
  <si>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</si>
  <si>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</si>
  <si>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</si>
  <si>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</si>
  <si>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</si>
  <si>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</si>
  <si>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</si>
  <si>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</si>
  <si>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</si>
  <si>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</si>
  <si>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</si>
  <si>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</si>
  <si>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</si>
  <si>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</si>
  <si>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</si>
  <si>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</si>
  <si>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</si>
  <si>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</si>
  <si>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</si>
  <si>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</si>
  <si>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</si>
  <si>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</si>
  <si>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</si>
  <si>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</si>
  <si>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</si>
  <si>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</si>
  <si>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</si>
  <si>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</si>
  <si>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</si>
  <si>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</si>
  <si>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</si>
  <si>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</si>
  <si>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</si>
  <si>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</si>
  <si>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</si>
  <si>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</si>
  <si>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</si>
  <si>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</si>
  <si>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</si>
  <si>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</si>
  <si>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</si>
  <si>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</si>
  <si>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</si>
  <si>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</si>
  <si>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</si>
  <si>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</si>
  <si>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</si>
  <si>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</si>
  <si>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</si>
  <si>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</si>
  <si>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</si>
  <si>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</si>
  <si>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</si>
  <si>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</si>
  <si>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</si>
  <si>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</si>
  <si>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</si>
  <si>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</si>
  <si>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</si>
  <si>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</si>
  <si>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</si>
  <si>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</si>
  <si>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</si>
  <si>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</si>
  <si>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</si>
  <si>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</si>
  <si>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</si>
  <si>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</si>
  <si>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</si>
  <si>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</si>
  <si>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</si>
  <si>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</si>
  <si>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</si>
  <si>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</si>
  <si>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</si>
  <si>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</si>
  <si>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</si>
  <si>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</si>
  <si>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</si>
  <si>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</si>
  <si>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</si>
  <si>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</si>
  <si>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</si>
  <si>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</si>
  <si>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</si>
  <si>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</si>
  <si>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</si>
  <si>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</si>
  <si>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</si>
  <si>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</si>
  <si>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</si>
  <si>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</si>
  <si>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</si>
  <si>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</si>
  <si>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</si>
  <si>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</si>
  <si>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</si>
  <si>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</si>
  <si>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</si>
  <si>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</si>
  <si>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</si>
  <si>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</si>
  <si>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</si>
  <si>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</si>
  <si>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</si>
  <si>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</si>
  <si>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</si>
  <si>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</si>
  <si>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</si>
  <si>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</si>
  <si>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</si>
  <si>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</si>
  <si>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</si>
  <si>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</si>
  <si>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</si>
  <si>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</si>
  <si>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</si>
  <si>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</si>
  <si>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</si>
  <si>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</si>
  <si>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</si>
  <si>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</si>
  <si>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</si>
  <si>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</si>
  <si>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</si>
  <si>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</si>
  <si>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</si>
  <si>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</si>
  <si>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</si>
  <si>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</si>
  <si>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</si>
  <si>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</si>
  <si>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</si>
  <si>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</si>
  <si>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</si>
  <si>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</si>
  <si>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</si>
  <si>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</si>
  <si>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</si>
  <si>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</si>
  <si>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</si>
  <si>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</si>
  <si>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</si>
  <si>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</si>
  <si>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</si>
  <si>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</si>
  <si>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</si>
  <si>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</si>
  <si>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</si>
  <si>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</si>
  <si>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</si>
  <si>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</si>
  <si>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</si>
  <si>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</si>
  <si>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</si>
  <si>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</si>
  <si>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</si>
  <si>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</si>
  <si>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</si>
  <si>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</si>
  <si>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</si>
  <si>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</si>
  <si>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</si>
  <si>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</si>
  <si>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</si>
  <si>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</si>
  <si>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</si>
  <si>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</si>
  <si>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</si>
  <si>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</si>
  <si>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</si>
  <si>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</si>
  <si>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</si>
  <si>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</si>
  <si>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</si>
  <si>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</si>
  <si>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</si>
  <si>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</si>
  <si>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</si>
  <si>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</si>
  <si>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</si>
  <si>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</si>
  <si>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</si>
  <si>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</si>
  <si>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</si>
  <si>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</si>
  <si>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</si>
  <si>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</si>
  <si>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</si>
  <si>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</si>
  <si>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</si>
  <si>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</si>
  <si>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</si>
  <si>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</si>
  <si>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</si>
  <si>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</si>
  <si>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</si>
  <si>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</si>
  <si>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</si>
  <si>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</si>
  <si>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</si>
  <si>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</si>
  <si>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</si>
  <si>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</si>
  <si>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</si>
  <si>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</si>
  <si>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</si>
  <si>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</si>
  <si>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</si>
  <si>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</si>
  <si>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</si>
  <si>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</si>
  <si>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</si>
  <si>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</si>
  <si>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</si>
  <si>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</si>
  <si>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</si>
  <si>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</si>
  <si>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</si>
  <si>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</si>
  <si>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</si>
  <si>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</si>
  <si>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</si>
  <si>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</si>
  <si>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</si>
  <si>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</si>
  <si>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</si>
  <si>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</si>
  <si>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</si>
  <si>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</si>
  <si>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</si>
  <si>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</si>
  <si>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</si>
  <si>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</si>
  <si>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</si>
  <si>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</si>
  <si>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</si>
  <si>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</si>
  <si>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</si>
  <si>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</si>
  <si>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</si>
  <si>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</si>
  <si>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</si>
  <si>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</si>
  <si>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</si>
  <si>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</si>
  <si>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</si>
  <si>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</si>
  <si>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</si>
  <si>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</si>
  <si>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</si>
  <si>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</si>
  <si>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</si>
  <si>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</si>
  <si>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</si>
  <si>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</si>
  <si>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</si>
  <si>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</si>
  <si>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</si>
  <si>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</si>
  <si>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</si>
  <si>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</si>
  <si>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</si>
  <si>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</si>
  <si>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</si>
  <si>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</si>
  <si>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</si>
  <si>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</si>
  <si>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</si>
  <si>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</si>
  <si>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</si>
  <si>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</si>
  <si>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</si>
  <si>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</si>
  <si>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</si>
  <si>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</si>
  <si>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</si>
  <si>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</si>
  <si>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</si>
  <si>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</si>
  <si>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</si>
  <si>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</si>
  <si>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</si>
  <si>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</si>
  <si>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</si>
  <si>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</si>
  <si>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</si>
  <si>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</si>
  <si>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</si>
  <si>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</si>
  <si>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</si>
  <si>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</si>
  <si>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</si>
  <si>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</si>
  <si>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</si>
  <si>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</si>
  <si>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</si>
  <si>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</si>
  <si>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</si>
  <si>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</si>
  <si>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</si>
  <si>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</si>
  <si>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</si>
  <si>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</si>
  <si>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</si>
  <si>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</si>
  <si>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</si>
  <si>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</si>
  <si>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</si>
  <si>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</si>
  <si>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</si>
  <si>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</si>
  <si>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</si>
  <si>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</si>
  <si>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</si>
  <si>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</si>
  <si>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</si>
  <si>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</si>
  <si>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</si>
  <si>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</si>
  <si>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</si>
  <si>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</si>
  <si>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</si>
  <si>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</si>
  <si>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</si>
  <si>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</si>
  <si>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</si>
  <si>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</si>
  <si>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</si>
  <si>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</si>
  <si>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</si>
  <si>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</si>
  <si>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</si>
  <si>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</si>
  <si>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</si>
  <si>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</si>
  <si>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</si>
  <si>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</si>
  <si>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</si>
  <si>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</si>
  <si>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</si>
  <si>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</si>
  <si>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</si>
  <si>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</si>
  <si>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</si>
  <si>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</si>
  <si>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</si>
  <si>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</si>
  <si>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</si>
  <si>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</si>
  <si>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</si>
  <si>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</si>
  <si>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</si>
  <si>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</si>
  <si>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</si>
  <si>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</si>
  <si>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</si>
  <si>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</si>
  <si>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</si>
  <si>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</si>
  <si>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</si>
  <si>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</si>
  <si>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</si>
  <si>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</si>
  <si>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</si>
  <si>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</si>
  <si>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</si>
  <si>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</si>
  <si>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</si>
  <si>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</si>
  <si>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</si>
  <si>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</si>
  <si>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</si>
  <si>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</si>
  <si>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</si>
  <si>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</si>
  <si>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</si>
  <si>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</si>
  <si>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</si>
  <si>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</si>
  <si>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</si>
  <si>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</si>
  <si>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</si>
  <si>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</si>
  <si>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</si>
  <si>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</si>
  <si>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</si>
  <si>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</si>
  <si>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</si>
  <si>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</si>
  <si>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</si>
  <si>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</si>
  <si>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</si>
  <si>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</si>
  <si>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</si>
  <si>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</si>
  <si>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</si>
  <si>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</si>
  <si>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</si>
  <si>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</si>
  <si>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</si>
  <si>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</si>
  <si>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</si>
  <si>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</si>
  <si>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</si>
  <si>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</si>
  <si>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</si>
  <si>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</si>
  <si>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</si>
  <si>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</si>
  <si>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</si>
  <si>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</si>
  <si>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</si>
  <si>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</si>
  <si>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</si>
  <si>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</si>
  <si>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</si>
  <si>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</si>
  <si>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</si>
  <si>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</si>
  <si>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</si>
  <si>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</si>
  <si>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</si>
  <si>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</si>
  <si>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</si>
  <si>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</si>
  <si>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</si>
  <si>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</si>
  <si>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</si>
  <si>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</si>
  <si>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</si>
  <si>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</si>
  <si>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</si>
  <si>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</si>
  <si>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</si>
  <si>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</si>
  <si>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</si>
  <si>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</si>
  <si>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</si>
  <si>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</si>
  <si>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</si>
  <si>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</si>
  <si>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</si>
  <si>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</si>
  <si>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</si>
  <si>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</si>
  <si>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</si>
  <si>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</si>
  <si>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</si>
  <si>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</si>
  <si>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</si>
  <si>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</si>
  <si>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</si>
  <si>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</si>
  <si>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</si>
  <si>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</si>
  <si>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</si>
  <si>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</si>
  <si>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</si>
  <si>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</si>
  <si>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</si>
  <si>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</si>
  <si>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</si>
  <si>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</si>
  <si>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</si>
  <si>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</si>
  <si>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</si>
  <si>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</si>
  <si>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</si>
  <si>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</si>
  <si>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</si>
  <si>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</si>
  <si>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</si>
  <si>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</si>
  <si>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</si>
  <si>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</si>
  <si>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</si>
  <si>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</si>
  <si>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</si>
  <si>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</si>
  <si>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</si>
  <si>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</si>
  <si>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</si>
  <si>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</si>
  <si>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</si>
  <si>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</si>
  <si>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</si>
  <si>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</si>
  <si>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</si>
  <si>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</si>
  <si>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</si>
  <si>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</si>
  <si>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</si>
  <si>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</si>
  <si>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</si>
  <si>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</si>
  <si>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</si>
  <si>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</si>
  <si>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</si>
  <si>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</si>
  <si>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</si>
  <si>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</si>
  <si>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</si>
  <si>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</si>
  <si>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</si>
  <si>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</si>
  <si>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</si>
  <si>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</si>
  <si>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</si>
  <si>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</si>
  <si>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</si>
  <si>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</si>
  <si>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</si>
  <si>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</si>
  <si>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</si>
  <si>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</si>
  <si>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</si>
  <si>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</si>
  <si>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</si>
  <si>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</si>
  <si>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</si>
  <si>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</si>
  <si>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</si>
  <si>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</si>
  <si>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</si>
  <si>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</si>
  <si>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</si>
  <si>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</si>
  <si>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</si>
  <si>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</si>
  <si>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</si>
  <si>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</si>
  <si>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</si>
  <si>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</si>
  <si>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</si>
  <si>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</si>
  <si>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</si>
  <si>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</si>
  <si>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</si>
  <si>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</si>
  <si>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</si>
  <si>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</si>
  <si>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</si>
  <si>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</si>
  <si>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</si>
  <si>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</si>
  <si>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</si>
  <si>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</si>
  <si>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</si>
  <si>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</si>
  <si>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</si>
  <si>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</si>
  <si>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</si>
  <si>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</si>
  <si>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</si>
  <si>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</si>
  <si>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</si>
  <si>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</si>
  <si>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</si>
  <si>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</si>
  <si>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</si>
  <si>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</si>
  <si>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</si>
  <si>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</si>
  <si>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</si>
  <si>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</si>
  <si>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</si>
  <si>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</si>
  <si>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</si>
  <si>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</si>
  <si>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</si>
  <si>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</si>
  <si>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</si>
  <si>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</si>
  <si>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</si>
  <si>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</si>
  <si>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</si>
  <si>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</si>
  <si>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</si>
  <si>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</si>
  <si>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</si>
  <si>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</si>
  <si>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</si>
  <si>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</si>
  <si>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</si>
  <si>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</si>
  <si>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</si>
  <si>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</si>
  <si>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</si>
  <si>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</si>
  <si>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</si>
  <si>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</si>
  <si>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</si>
  <si>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</si>
  <si>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</si>
  <si>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</si>
  <si>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</si>
  <si>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</si>
  <si>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</si>
  <si>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</si>
  <si>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</si>
  <si>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</si>
  <si>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</si>
  <si>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</si>
  <si>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</si>
  <si>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</si>
  <si>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</si>
  <si>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</si>
  <si>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</si>
  <si>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</si>
  <si>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</si>
  <si>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</si>
  <si>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</si>
  <si>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</si>
  <si>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</si>
  <si>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</si>
  <si>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</si>
  <si>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</si>
  <si>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</si>
  <si>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</si>
  <si>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</si>
  <si>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</si>
  <si>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</si>
  <si>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</si>
  <si>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</si>
  <si>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</si>
  <si>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</si>
  <si>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</si>
  <si>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</si>
  <si>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</si>
  <si>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</si>
  <si>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</si>
  <si>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</si>
  <si>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</si>
  <si>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</si>
  <si>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</si>
  <si>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</si>
  <si>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</si>
  <si>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</si>
  <si>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</si>
  <si>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</si>
  <si>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</si>
  <si>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</si>
  <si>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</si>
  <si>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</si>
  <si>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</si>
  <si>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</si>
  <si>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</si>
  <si>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</si>
  <si>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</si>
  <si>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</si>
  <si>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</si>
  <si>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</si>
  <si>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</si>
  <si>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</si>
  <si>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</si>
  <si>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</si>
  <si>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</si>
  <si>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</si>
  <si>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</si>
  <si>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</si>
  <si>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</si>
  <si>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</si>
  <si>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</si>
  <si>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</si>
  <si>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</si>
  <si>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</si>
  <si>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</si>
  <si>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</si>
  <si>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</si>
  <si>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</si>
  <si>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</si>
  <si>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</si>
  <si>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</si>
  <si>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</si>
  <si>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</si>
  <si>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</si>
  <si>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</si>
  <si>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</si>
  <si>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</si>
  <si>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</si>
  <si>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</si>
  <si>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</si>
  <si>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</si>
  <si>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</si>
  <si>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</si>
  <si>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</si>
  <si>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</si>
  <si>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</si>
  <si>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</si>
  <si>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</si>
  <si>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</si>
  <si>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</si>
  <si>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</si>
  <si>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</si>
  <si>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</si>
  <si>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</si>
  <si>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</si>
  <si>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</si>
  <si>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</si>
  <si>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</si>
  <si>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</si>
  <si>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</si>
  <si>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</si>
  <si>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</si>
  <si>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</si>
  <si>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</si>
  <si>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</si>
  <si>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</si>
  <si>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</si>
  <si>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</si>
  <si>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</si>
  <si>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</si>
  <si>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</si>
  <si>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</si>
  <si>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</si>
  <si>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</si>
  <si>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</si>
  <si>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</si>
  <si>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</si>
  <si>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</si>
  <si>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</si>
  <si>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</si>
  <si>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</si>
  <si>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</si>
  <si>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</si>
  <si>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</si>
  <si>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</si>
  <si>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</si>
  <si>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</si>
  <si>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</si>
  <si>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</si>
  <si>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</si>
  <si>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</si>
  <si>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</si>
  <si>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</si>
  <si>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</si>
  <si>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</si>
  <si>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</si>
  <si>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</si>
  <si>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</si>
  <si>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</si>
  <si>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</si>
  <si>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</si>
  <si>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</si>
  <si>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</si>
  <si>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</si>
  <si>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</si>
  <si>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</si>
  <si>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</si>
  <si>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</si>
  <si>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</si>
  <si>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</si>
  <si>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</si>
  <si>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</si>
  <si>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</si>
  <si>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</si>
  <si>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</si>
  <si>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</si>
  <si>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</si>
  <si>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</si>
  <si>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</si>
  <si>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</si>
  <si>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</si>
  <si>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</si>
  <si>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</si>
  <si>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</si>
  <si>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</si>
  <si>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</si>
  <si>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</si>
  <si>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</si>
  <si>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</si>
  <si>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</si>
  <si>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</si>
  <si>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</si>
  <si>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</si>
  <si>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</si>
  <si>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</si>
  <si>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</si>
  <si>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</si>
  <si>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</si>
  <si>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</si>
  <si>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</si>
  <si>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</si>
  <si>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</si>
  <si>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</si>
  <si>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</si>
  <si>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</si>
  <si>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</si>
  <si>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</si>
  <si>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</si>
  <si>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</si>
  <si>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</si>
  <si>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</si>
  <si>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</si>
  <si>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</si>
  <si>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</si>
  <si>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</si>
  <si>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</si>
  <si>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</si>
  <si>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</si>
  <si>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</si>
  <si>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</si>
  <si>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</si>
  <si>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</si>
  <si>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</si>
  <si>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</si>
  <si>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</si>
  <si>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</si>
  <si>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</si>
  <si>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</si>
  <si>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</si>
  <si>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</si>
  <si>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</si>
  <si>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</si>
  <si>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</si>
  <si>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</si>
  <si>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</si>
  <si>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</si>
  <si>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</si>
  <si>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</si>
  <si>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</si>
  <si>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</si>
  <si>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</si>
  <si>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</si>
  <si>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</si>
  <si>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</si>
  <si>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</si>
  <si>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</si>
  <si>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</si>
  <si>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</si>
  <si>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</si>
  <si>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</si>
  <si>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</si>
  <si>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</si>
  <si>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</si>
  <si>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</si>
  <si>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</si>
  <si>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</si>
  <si>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</si>
  <si>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</si>
  <si>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</si>
  <si>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</si>
  <si>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</si>
  <si>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</si>
  <si>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</si>
  <si>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</si>
  <si>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</si>
  <si>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</si>
  <si>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</si>
  <si>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</si>
  <si>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</si>
  <si>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</si>
  <si>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</si>
  <si>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</si>
  <si>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</si>
  <si>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</si>
  <si>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</si>
  <si>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</si>
  <si>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</si>
  <si>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</si>
  <si>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</si>
  <si>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</si>
  <si>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</si>
  <si>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</si>
  <si>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</si>
  <si>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</si>
  <si>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</si>
  <si>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</si>
  <si>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</si>
  <si>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</si>
  <si>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</si>
  <si>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</si>
  <si>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</si>
  <si>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</si>
  <si>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</si>
  <si>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</si>
  <si>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</si>
  <si>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</si>
  <si>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</si>
  <si>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</si>
  <si>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</si>
  <si>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</si>
  <si>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</si>
  <si>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</si>
  <si>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</si>
  <si>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</si>
  <si>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</si>
  <si>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</si>
  <si>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</si>
  <si>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</si>
  <si>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</si>
  <si>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</si>
  <si>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</si>
  <si>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</si>
  <si>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</si>
  <si>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</si>
  <si>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</si>
  <si>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</si>
  <si>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</si>
  <si>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</si>
  <si>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</si>
  <si>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</si>
  <si>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</si>
  <si>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</si>
  <si>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</si>
  <si>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</si>
  <si>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</si>
  <si>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</si>
  <si>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</si>
  <si>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</si>
  <si>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</si>
  <si>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</si>
  <si>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</si>
  <si>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</si>
  <si>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</si>
  <si>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</si>
  <si>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</si>
  <si>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</si>
  <si>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</si>
  <si>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</si>
  <si>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</si>
  <si>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</si>
  <si>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</si>
  <si>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</si>
  <si>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</si>
  <si>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</si>
  <si>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</si>
  <si>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</si>
  <si>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</si>
  <si>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</si>
  <si>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</si>
  <si>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</si>
  <si>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</si>
  <si>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</si>
  <si>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</si>
  <si>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</si>
  <si>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</si>
  <si>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</si>
  <si>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</si>
  <si>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</si>
  <si>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</si>
  <si>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</si>
  <si>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</si>
  <si>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</si>
  <si>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</si>
  <si>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</si>
  <si>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</si>
  <si>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</si>
  <si>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</si>
  <si>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</si>
  <si>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</si>
  <si>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</si>
  <si>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</si>
  <si>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</si>
  <si>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</si>
  <si>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</si>
  <si>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</si>
  <si>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</si>
  <si>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</si>
  <si>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</si>
  <si>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</si>
  <si>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</si>
  <si>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</si>
  <si>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</si>
  <si>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</si>
  <si>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</si>
  <si>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</si>
  <si>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</si>
  <si>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</si>
  <si>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</si>
  <si>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</si>
  <si>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</si>
  <si>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</si>
  <si>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</si>
  <si>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</si>
  <si>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</si>
  <si>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</si>
  <si>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</si>
  <si>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</si>
  <si>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</si>
  <si>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</si>
  <si>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</si>
  <si>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</si>
  <si>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</si>
  <si>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</si>
  <si>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</si>
  <si>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</si>
  <si>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</si>
  <si>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</si>
  <si>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</si>
  <si>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</si>
  <si>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</si>
  <si>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</si>
  <si>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</si>
  <si>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</si>
  <si>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</si>
  <si>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</si>
  <si>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</si>
  <si>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</si>
  <si>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</si>
  <si>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</si>
  <si>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</si>
  <si>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</si>
  <si>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</si>
  <si>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</si>
  <si>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</si>
  <si>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</si>
  <si>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</si>
  <si>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</si>
  <si>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</si>
  <si>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</si>
  <si>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</si>
  <si>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</si>
  <si>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</si>
  <si>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</si>
  <si>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</si>
  <si>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</si>
  <si>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</si>
  <si>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</si>
  <si>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</si>
  <si>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</si>
  <si>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</si>
  <si>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</si>
  <si>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</si>
  <si>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</si>
  <si>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</si>
  <si>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</si>
  <si>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</si>
  <si>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</si>
  <si>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</si>
  <si>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</si>
  <si>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</si>
  <si>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</si>
  <si>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</si>
  <si>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</si>
  <si>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</si>
  <si>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</si>
  <si>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</si>
  <si>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</si>
  <si>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</si>
  <si>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</si>
  <si>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</si>
  <si>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</si>
  <si>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</si>
  <si>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</si>
  <si>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</si>
  <si>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</si>
  <si>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</si>
  <si>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</si>
  <si>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</si>
  <si>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</si>
  <si>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</si>
  <si>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</si>
  <si>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</si>
  <si>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</si>
  <si>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</si>
  <si>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</si>
  <si>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</si>
  <si>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</si>
  <si>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</si>
  <si>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</si>
  <si>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</si>
  <si>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</si>
  <si>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</si>
  <si>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</si>
  <si>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</si>
  <si>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</si>
  <si>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</si>
  <si>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</si>
  <si>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</si>
  <si>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</si>
  <si>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</si>
  <si>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</si>
  <si>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</si>
  <si>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</si>
  <si>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</si>
  <si>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</si>
  <si>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</si>
  <si>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</si>
  <si>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</si>
  <si>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</si>
  <si>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</si>
  <si>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</si>
  <si>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</si>
  <si>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</si>
  <si>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</si>
  <si>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</si>
  <si>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</si>
  <si>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</si>
  <si>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</si>
  <si>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</si>
  <si>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</si>
  <si>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</si>
  <si>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</si>
  <si>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</si>
  <si>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</si>
  <si>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</si>
  <si>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</si>
  <si>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</si>
  <si>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</si>
  <si>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</si>
  <si>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</si>
  <si>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</si>
  <si>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</si>
  <si>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</si>
  <si>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</si>
  <si>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</si>
  <si>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</si>
  <si>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</si>
  <si>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</si>
  <si>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</si>
  <si>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</si>
  <si>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</si>
  <si>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</si>
  <si>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</si>
  <si>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</si>
  <si>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</si>
  <si>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</si>
  <si>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</si>
  <si>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</si>
  <si>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</si>
  <si>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</si>
  <si>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</si>
  <si>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</si>
  <si>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</si>
  <si>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</si>
  <si>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</si>
  <si>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</si>
  <si>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</si>
  <si>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</si>
  <si>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</si>
  <si>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</si>
  <si>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</si>
  <si>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</si>
  <si>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</si>
  <si>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</si>
  <si>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</si>
  <si>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</si>
  <si>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</si>
  <si>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</si>
  <si>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</si>
  <si>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</si>
  <si>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</si>
  <si>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</si>
  <si>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</si>
  <si>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</si>
  <si>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</si>
  <si>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</si>
  <si>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</si>
  <si>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</si>
  <si>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</si>
  <si>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</si>
  <si>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</si>
  <si>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</si>
  <si>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</si>
  <si>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</si>
  <si>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</si>
  <si>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</si>
  <si>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</si>
  <si>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</si>
  <si>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</si>
  <si>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</si>
  <si>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</si>
  <si>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</si>
  <si>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</si>
  <si>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</si>
  <si>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</si>
  <si>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</si>
  <si>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</si>
  <si>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</si>
  <si>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</si>
  <si>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</si>
  <si>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</si>
  <si>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</si>
  <si>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</si>
  <si>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</si>
  <si>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</si>
  <si>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</si>
  <si>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</si>
  <si>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</si>
  <si>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</si>
  <si>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</si>
  <si>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</si>
  <si>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</si>
  <si>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</si>
  <si>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</si>
  <si>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</si>
  <si>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</si>
  <si>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</si>
  <si>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</si>
  <si>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</si>
  <si>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</si>
  <si>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</si>
  <si>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</si>
  <si>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</si>
  <si>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</si>
  <si>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</si>
  <si>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</si>
  <si>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</si>
  <si>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</si>
  <si>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</si>
  <si>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</si>
  <si>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</si>
  <si>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</si>
  <si>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</si>
  <si>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</si>
  <si>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</si>
  <si>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</si>
  <si>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</si>
  <si>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</si>
  <si>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</si>
  <si>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</si>
  <si>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</si>
  <si>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</si>
  <si>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</si>
  <si>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</si>
  <si>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</si>
  <si>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</si>
  <si>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</si>
  <si>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</si>
  <si>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</si>
  <si>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</si>
  <si>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</si>
  <si>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</si>
  <si>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</si>
  <si>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</si>
  <si>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</si>
  <si>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</si>
  <si>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</si>
  <si>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</si>
  <si>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</si>
  <si>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</si>
  <si>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</si>
  <si>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</si>
  <si>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</si>
  <si>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</si>
  <si>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</si>
  <si>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</si>
  <si>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</si>
  <si>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</si>
  <si>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</si>
  <si>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</si>
  <si>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</si>
  <si>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</si>
  <si>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</si>
  <si>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</si>
  <si>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</si>
  <si>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</si>
  <si>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</si>
  <si>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</si>
  <si>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</si>
  <si>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</si>
  <si>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</si>
  <si>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</si>
  <si>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</si>
  <si>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</si>
  <si>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</si>
  <si>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</si>
  <si>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</si>
  <si>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</si>
  <si>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</si>
  <si>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</si>
  <si>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</si>
  <si>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</si>
  <si>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</si>
  <si>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</si>
  <si>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</si>
  <si>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</si>
  <si>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</si>
  <si>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</si>
  <si>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</si>
  <si>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</si>
  <si>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</si>
  <si>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</si>
  <si>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</si>
  <si>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</si>
  <si>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</si>
  <si>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</si>
  <si>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</si>
  <si>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</si>
  <si>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</si>
  <si>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</si>
  <si>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</si>
  <si>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</si>
  <si>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</si>
  <si>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</si>
  <si>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</si>
  <si>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</si>
  <si>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</si>
  <si>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</si>
  <si>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</si>
  <si>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</si>
  <si>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</si>
  <si>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</si>
  <si>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</si>
  <si>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</si>
  <si>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</si>
  <si>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</si>
  <si>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</si>
  <si>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</si>
  <si>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</si>
  <si>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</si>
  <si>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</si>
  <si>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</si>
  <si>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</si>
  <si>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</si>
  <si>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</si>
  <si>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</si>
  <si>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</si>
  <si>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</si>
  <si>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</si>
  <si>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</si>
  <si>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</si>
  <si>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</si>
  <si>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</si>
  <si>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</si>
  <si>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</si>
  <si>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</si>
  <si>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</si>
  <si>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</si>
  <si>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</si>
  <si>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</si>
  <si>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</si>
  <si>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</si>
  <si>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</si>
  <si>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</si>
  <si>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</si>
  <si>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</si>
  <si>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</si>
  <si>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</si>
  <si>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</si>
  <si>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</si>
  <si>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</si>
  <si>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</si>
  <si>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</si>
  <si>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</si>
  <si>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</si>
  <si>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</si>
  <si>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</si>
  <si>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</si>
  <si>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</si>
  <si>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</si>
  <si>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</si>
  <si>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</si>
  <si>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</si>
  <si>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</si>
  <si>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</si>
  <si>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</si>
  <si>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</si>
  <si>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</si>
  <si>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</si>
  <si>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</si>
  <si>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</si>
  <si>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</si>
  <si>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</si>
  <si>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</si>
  <si>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</si>
  <si>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</si>
  <si>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</si>
  <si>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</si>
  <si>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</si>
  <si>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</si>
  <si>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</si>
  <si>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</si>
  <si>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</si>
  <si>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</si>
  <si>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</si>
  <si>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</si>
  <si>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</si>
  <si>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</si>
  <si>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</si>
  <si>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</si>
  <si>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</si>
  <si>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</si>
  <si>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</si>
  <si>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</si>
  <si>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</si>
  <si>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</si>
  <si>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</si>
  <si>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</si>
  <si>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</si>
  <si>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</si>
  <si>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</si>
  <si>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</si>
  <si>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</si>
  <si>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</si>
  <si>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</si>
  <si>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</si>
  <si>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</si>
  <si>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</si>
  <si>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</si>
  <si>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</si>
  <si>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</si>
  <si>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</si>
  <si>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</si>
  <si>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</si>
  <si>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</si>
  <si>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</si>
  <si>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</si>
  <si>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</si>
  <si>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</si>
  <si>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</si>
  <si>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</si>
  <si>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</si>
  <si>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</si>
  <si>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</si>
  <si>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</si>
  <si>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</si>
  <si>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</si>
  <si>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</si>
  <si>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</si>
  <si>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</si>
  <si>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</si>
  <si>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</si>
  <si>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</si>
  <si>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</si>
  <si>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</si>
  <si>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</si>
  <si>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</si>
  <si>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</si>
  <si>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</si>
  <si>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</si>
  <si>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</si>
  <si>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</si>
  <si>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</si>
  <si>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</si>
  <si>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</si>
  <si>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</si>
  <si>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</si>
  <si>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</si>
  <si>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</si>
  <si>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</si>
  <si>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</si>
  <si>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</si>
  <si>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</si>
  <si>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</si>
  <si>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</si>
  <si>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</si>
  <si>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</si>
  <si>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</si>
  <si>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</si>
  <si>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</si>
  <si>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</si>
  <si>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</si>
  <si>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</si>
  <si>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</si>
  <si>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</si>
  <si>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</si>
  <si>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</si>
  <si>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</si>
  <si>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</si>
  <si>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</si>
  <si>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</si>
  <si>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</si>
  <si>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</si>
  <si>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</si>
  <si>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</si>
  <si>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</si>
  <si>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</si>
  <si>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</si>
  <si>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</si>
  <si>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</si>
  <si>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</si>
  <si>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</si>
  <si>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</si>
  <si>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</si>
  <si>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</si>
  <si>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</si>
  <si>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</si>
  <si>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</si>
  <si>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</si>
  <si>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</si>
  <si>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</si>
  <si>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</si>
  <si>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</si>
  <si>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</si>
  <si>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</si>
  <si>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</si>
  <si>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</si>
  <si>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</si>
  <si>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</si>
  <si>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</si>
  <si>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</si>
  <si>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</si>
  <si>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</si>
  <si>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</si>
  <si>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</si>
  <si>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</si>
  <si>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</si>
  <si>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</si>
  <si>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</si>
  <si>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</si>
  <si>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</si>
  <si>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</si>
  <si>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</si>
  <si>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</si>
  <si>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</si>
  <si>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</si>
  <si>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</si>
  <si>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</si>
  <si>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</si>
  <si>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</si>
  <si>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</si>
  <si>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</si>
  <si>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</si>
  <si>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</si>
  <si>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</si>
  <si>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</si>
  <si>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</si>
  <si>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</si>
  <si>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</si>
  <si>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</si>
  <si>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</si>
  <si>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</si>
  <si>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</si>
  <si>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</si>
  <si>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</si>
  <si>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</si>
  <si>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</si>
  <si>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</si>
  <si>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</si>
  <si>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</si>
  <si>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</si>
  <si>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</si>
  <si>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</si>
  <si>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</si>
  <si>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</si>
  <si>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</si>
  <si>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</si>
  <si>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</si>
  <si>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</si>
  <si>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</si>
  <si>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</si>
  <si>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</si>
  <si>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</si>
  <si>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</si>
  <si>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</si>
  <si>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</si>
  <si>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</si>
  <si>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</si>
  <si>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</si>
  <si>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</si>
  <si>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</si>
  <si>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</si>
  <si>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</si>
  <si>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</si>
  <si>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</si>
  <si>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</si>
  <si>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</si>
  <si>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</si>
  <si>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</si>
  <si>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</si>
  <si>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</si>
  <si>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</si>
  <si>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</si>
  <si>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</si>
  <si>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</si>
  <si>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</si>
  <si>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</si>
  <si>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</si>
  <si>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</si>
  <si>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</si>
  <si>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</si>
  <si>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</si>
  <si>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</si>
  <si>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</si>
  <si>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</si>
  <si>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</si>
  <si>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</si>
  <si>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</si>
  <si>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</si>
  <si>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</si>
  <si>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</si>
  <si>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</si>
  <si>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</si>
  <si>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</si>
  <si>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</si>
  <si>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</si>
  <si>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</si>
  <si>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</si>
  <si>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</si>
  <si>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</si>
  <si>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</si>
  <si>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</si>
  <si>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</si>
  <si>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</si>
  <si>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</si>
  <si>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</si>
  <si>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</si>
  <si>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</si>
  <si>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</si>
  <si>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</si>
  <si>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</si>
  <si>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</si>
  <si>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</si>
  <si>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</si>
  <si>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</si>
  <si>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</si>
  <si>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</si>
  <si>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</si>
  <si>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</si>
  <si>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</si>
  <si>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</si>
  <si>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</si>
  <si>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</si>
  <si>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</si>
  <si>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</si>
  <si>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</si>
  <si>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</si>
  <si>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</si>
  <si>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</si>
  <si>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</si>
  <si>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</si>
  <si>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</si>
  <si>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</si>
  <si>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</si>
  <si>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</si>
  <si>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</si>
  <si>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</si>
  <si>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</si>
  <si>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</si>
  <si>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</si>
  <si>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</si>
  <si>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</si>
  <si>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</si>
  <si>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</si>
  <si>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</si>
  <si>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</si>
  <si>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</si>
  <si>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</si>
  <si>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</si>
  <si>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</si>
  <si>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</si>
  <si>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</si>
  <si>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</si>
  <si>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</si>
  <si>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</si>
  <si>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</si>
  <si>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</si>
  <si>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</si>
  <si>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</si>
  <si>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</si>
  <si>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</si>
  <si>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</si>
  <si>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</si>
  <si>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</si>
  <si>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</si>
  <si>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</si>
  <si>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</si>
  <si>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</si>
  <si>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</si>
  <si>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</si>
  <si>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</si>
  <si>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</si>
  <si>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</si>
  <si>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</si>
  <si>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</si>
  <si>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</si>
  <si>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</si>
  <si>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</si>
  <si>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</si>
  <si>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</si>
  <si>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</si>
  <si>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</si>
  <si>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</si>
  <si>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</si>
  <si>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</si>
  <si>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</si>
  <si>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</si>
  <si>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</si>
  <si>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</si>
  <si>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</si>
  <si>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</si>
  <si>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</si>
  <si>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</si>
  <si>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</si>
  <si>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</si>
  <si>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</si>
  <si>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</si>
  <si>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</si>
  <si>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</si>
  <si>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</si>
  <si>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</si>
  <si>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</si>
  <si>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</si>
  <si>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</si>
  <si>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</si>
  <si>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</si>
  <si>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</si>
  <si>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</si>
  <si>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</si>
  <si>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</si>
  <si>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</si>
  <si>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</si>
  <si>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</si>
  <si>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</si>
  <si>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</si>
  <si>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</si>
  <si>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</si>
  <si>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</si>
  <si>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</si>
  <si>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</si>
  <si>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</si>
  <si>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</si>
  <si>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</si>
  <si>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</si>
  <si>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</si>
  <si>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</si>
  <si>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</si>
  <si>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</si>
  <si>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</si>
  <si>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</si>
  <si>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</si>
  <si>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</si>
  <si>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</si>
  <si>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</si>
  <si>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</si>
  <si>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</si>
  <si>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</si>
  <si>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</si>
  <si>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</si>
  <si>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</si>
  <si>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</si>
  <si>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</si>
  <si>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</si>
  <si>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</si>
  <si>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</si>
  <si>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</si>
  <si>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</si>
  <si>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</si>
  <si>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</si>
  <si>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</si>
  <si>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</si>
  <si>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</si>
  <si>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</si>
  <si>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</si>
  <si>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</si>
  <si>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</si>
  <si>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</si>
  <si>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</si>
  <si>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</si>
  <si>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</si>
  <si>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</si>
  <si>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</si>
  <si>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</si>
  <si>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</si>
  <si>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</si>
  <si>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</si>
  <si>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</si>
  <si>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</si>
  <si>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</si>
  <si>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</si>
  <si>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</si>
  <si>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</si>
  <si>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</si>
  <si>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</si>
  <si>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</si>
  <si>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</si>
  <si>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</si>
  <si>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</si>
  <si>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</si>
  <si>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</si>
  <si>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</si>
  <si>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</si>
  <si>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</si>
  <si>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</si>
  <si>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</si>
  <si>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</si>
  <si>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</si>
  <si>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</si>
  <si>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</si>
  <si>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</si>
  <si>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</si>
  <si>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</si>
  <si>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</si>
  <si>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</si>
  <si>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</si>
  <si>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</si>
  <si>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</si>
  <si>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</si>
  <si>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</si>
  <si>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</si>
  <si>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</si>
  <si>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</si>
  <si>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</si>
  <si>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</si>
  <si>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</si>
  <si>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</si>
  <si>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</si>
  <si>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</si>
  <si>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</si>
  <si>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</si>
  <si>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</si>
  <si>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</si>
  <si>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</si>
  <si>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</si>
  <si>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</si>
  <si>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</si>
  <si>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</si>
  <si>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</si>
  <si>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</si>
  <si>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</si>
  <si>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</si>
  <si>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</si>
  <si>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</si>
  <si>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</si>
  <si>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</si>
  <si>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</si>
  <si>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</si>
  <si>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</si>
  <si>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</si>
  <si>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</si>
  <si>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</si>
  <si>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</si>
  <si>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</si>
  <si>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</si>
  <si>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</si>
  <si>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</si>
  <si>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</si>
  <si>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</si>
  <si>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</si>
  <si>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</si>
  <si>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</si>
  <si>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</si>
  <si>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</si>
  <si>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</si>
  <si>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</si>
  <si>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</si>
  <si>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</si>
  <si>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</si>
  <si>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</si>
  <si>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</si>
  <si>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</si>
  <si>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</si>
  <si>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</si>
  <si>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</si>
  <si>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</si>
  <si>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</si>
  <si>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</si>
  <si>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</si>
  <si>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</si>
  <si>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</si>
  <si>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</si>
  <si>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</si>
  <si>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</si>
  <si>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</si>
  <si>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</si>
  <si>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</si>
  <si>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</si>
  <si>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</si>
  <si>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</si>
  <si>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</si>
  <si>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</si>
  <si>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</si>
  <si>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</si>
  <si>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</si>
  <si>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</si>
  <si>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</si>
  <si>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</si>
  <si>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</si>
  <si>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</si>
  <si>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</si>
  <si>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</si>
  <si>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</si>
  <si>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</si>
  <si>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</si>
  <si>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</si>
  <si>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</si>
  <si>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</si>
  <si>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</si>
  <si>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</si>
  <si>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</si>
  <si>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</si>
  <si>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</si>
  <si>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</si>
  <si>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</si>
  <si>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</si>
  <si>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</si>
  <si>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</si>
  <si>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</si>
  <si>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</si>
  <si>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</si>
  <si>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</si>
  <si>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</si>
  <si>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</si>
  <si>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</si>
  <si>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</si>
  <si>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</si>
  <si>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</si>
  <si>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</si>
  <si>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</si>
  <si>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</si>
  <si>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</si>
  <si>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</si>
  <si>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</si>
  <si>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</si>
  <si>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</si>
  <si>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</si>
  <si>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</si>
  <si>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</si>
  <si>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</si>
  <si>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</si>
  <si>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</si>
  <si>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</si>
  <si>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</si>
  <si>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</si>
  <si>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</si>
  <si>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</si>
  <si>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</si>
  <si>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</si>
  <si>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</si>
  <si>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</si>
  <si>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</si>
  <si>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</si>
  <si>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</si>
  <si>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</si>
  <si>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</si>
  <si>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</si>
  <si>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</si>
  <si>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</si>
  <si>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</si>
  <si>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</si>
  <si>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</si>
  <si>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</si>
  <si>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</si>
  <si>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</si>
  <si>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</si>
  <si>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</si>
  <si>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</si>
  <si>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</si>
  <si>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</si>
  <si>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</si>
  <si>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</si>
  <si>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</si>
  <si>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</si>
  <si>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</si>
  <si>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</si>
  <si>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</si>
  <si>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</si>
  <si>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</si>
  <si>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</si>
  <si>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</si>
  <si>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</si>
  <si>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</si>
  <si>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</si>
  <si>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</si>
  <si>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</si>
  <si>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</si>
  <si>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</si>
  <si>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</si>
  <si>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</si>
  <si>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</si>
  <si>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</si>
  <si>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</si>
  <si>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</si>
  <si>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</si>
  <si>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</si>
  <si>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</si>
  <si>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</si>
  <si>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</si>
  <si>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</si>
  <si>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</si>
  <si>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</si>
  <si>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</si>
  <si>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</si>
  <si>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</si>
  <si>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</si>
  <si>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</si>
  <si>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</si>
  <si>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</si>
  <si>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</si>
  <si>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</si>
  <si>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</si>
  <si>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</si>
  <si>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</si>
  <si>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</si>
  <si>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</si>
  <si>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</si>
  <si>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</si>
  <si>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</si>
  <si>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</si>
  <si>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</si>
  <si>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</si>
  <si>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</si>
  <si>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</si>
  <si>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</si>
  <si>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</si>
  <si>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</si>
  <si>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</si>
  <si>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</si>
  <si>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</si>
  <si>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</si>
  <si>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</si>
  <si>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</si>
  <si>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</si>
  <si>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</si>
  <si>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</si>
  <si>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</si>
  <si>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</si>
  <si>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</si>
  <si>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</si>
  <si>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</si>
  <si>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</si>
  <si>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</si>
  <si>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</si>
  <si>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</si>
  <si>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</si>
  <si>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</si>
  <si>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</si>
  <si>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</si>
  <si>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</si>
  <si>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</si>
  <si>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</si>
  <si>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</si>
  <si>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</si>
  <si>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</si>
  <si>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</si>
  <si>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</si>
  <si>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</si>
  <si>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</si>
  <si>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</si>
  <si>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</si>
  <si>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</si>
  <si>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</si>
  <si>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</si>
  <si>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</si>
  <si>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</si>
  <si>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</si>
  <si>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</si>
  <si>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</si>
  <si>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</si>
  <si>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</si>
  <si>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</si>
  <si>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</si>
  <si>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</si>
  <si>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</si>
  <si>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</si>
  <si>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</si>
  <si>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</si>
  <si>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</si>
  <si>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</si>
  <si>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</si>
  <si>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</si>
  <si>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</si>
  <si>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</si>
  <si>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</si>
  <si>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</si>
  <si>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</si>
  <si>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</si>
  <si>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</si>
  <si>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</si>
  <si>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</si>
  <si>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</si>
  <si>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</si>
  <si>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</si>
  <si>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</si>
  <si>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</si>
  <si>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</si>
  <si>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</si>
  <si>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</si>
  <si>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</si>
  <si>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</si>
  <si>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</si>
  <si>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</si>
  <si>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</si>
  <si>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</si>
  <si>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</si>
  <si>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</si>
  <si>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</si>
  <si>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</si>
  <si>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</si>
  <si>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</si>
  <si>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</si>
  <si>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</si>
  <si>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</si>
  <si>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</si>
  <si>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</si>
  <si>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</si>
  <si>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</si>
  <si>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</si>
  <si>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</si>
  <si>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</si>
  <si>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</si>
  <si>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</si>
  <si>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</si>
  <si>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</si>
  <si>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</si>
  <si>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</si>
  <si>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</si>
  <si>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</si>
  <si>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</si>
  <si>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</si>
  <si>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</si>
  <si>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</si>
  <si>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</si>
  <si>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</si>
  <si>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</si>
  <si>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</si>
  <si>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</si>
  <si>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</si>
  <si>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</si>
  <si>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</si>
  <si>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</si>
  <si>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</si>
  <si>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</si>
  <si>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</si>
  <si>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</si>
  <si>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</si>
  <si>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</si>
  <si>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</si>
  <si>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</si>
  <si>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</si>
  <si>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</si>
  <si>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</si>
  <si>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</si>
  <si>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</si>
  <si>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</si>
  <si>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</si>
  <si>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</si>
  <si>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</si>
  <si>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</si>
  <si>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</si>
  <si>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</si>
  <si>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</si>
  <si>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</si>
  <si>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</si>
  <si>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</si>
  <si>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</si>
  <si>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</si>
  <si>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</si>
  <si>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</si>
  <si>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</si>
  <si>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</si>
  <si>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</si>
  <si>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</si>
  <si>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</si>
  <si>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</si>
  <si>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</si>
  <si>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</si>
  <si>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</si>
  <si>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</si>
  <si>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</si>
  <si>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</si>
  <si>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</si>
  <si>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</si>
  <si>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</si>
  <si>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</si>
  <si>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</si>
  <si>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</si>
  <si>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</si>
  <si>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</si>
  <si>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</si>
  <si>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</si>
  <si>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</si>
  <si>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</si>
  <si>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</si>
  <si>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</si>
  <si>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</si>
  <si>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</si>
  <si>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</si>
  <si>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</si>
  <si>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</si>
  <si>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</si>
  <si>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</si>
  <si>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</si>
  <si>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</si>
  <si>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</si>
  <si>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</si>
  <si>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</si>
  <si>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</si>
  <si>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</si>
  <si>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</si>
  <si>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</si>
  <si>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</si>
  <si>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</si>
  <si>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</si>
  <si>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</si>
  <si>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</si>
  <si>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</si>
  <si>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</si>
  <si>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</si>
  <si>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</si>
  <si>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</si>
  <si>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</si>
  <si>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</si>
  <si>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</si>
  <si>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</si>
  <si>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</si>
  <si>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</si>
  <si>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</si>
  <si>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</si>
  <si>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</si>
  <si>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</si>
  <si>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</si>
  <si>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</si>
  <si>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</si>
  <si>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</si>
  <si>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</si>
  <si>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</si>
  <si>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</si>
  <si>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</si>
  <si>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</si>
  <si>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</si>
  <si>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</si>
  <si>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</si>
  <si>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</si>
  <si>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</si>
  <si>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</si>
  <si>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</si>
  <si>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</si>
  <si>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</si>
  <si>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</si>
  <si>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</si>
  <si>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</si>
  <si>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</si>
  <si>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</si>
  <si>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</si>
  <si>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</si>
  <si>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</si>
  <si>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</si>
  <si>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</si>
  <si>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</si>
  <si>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</si>
  <si>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</si>
  <si>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</si>
  <si>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</si>
  <si>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</si>
  <si>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</si>
  <si>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</si>
  <si>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</si>
  <si>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</si>
  <si>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</si>
  <si>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</si>
  <si>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</si>
  <si>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</si>
  <si>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</si>
  <si>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</si>
  <si>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</si>
  <si>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</si>
  <si>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</si>
  <si>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</si>
  <si>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</si>
  <si>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</si>
  <si>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</si>
  <si>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</si>
  <si>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</si>
  <si>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</si>
  <si>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</si>
  <si>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</si>
  <si>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</si>
  <si>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</si>
  <si>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</si>
  <si>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</si>
  <si>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</si>
  <si>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</si>
  <si>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</si>
  <si>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</si>
  <si>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</si>
  <si>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</si>
  <si>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</si>
  <si>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</si>
  <si>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</si>
  <si>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</si>
  <si>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</si>
  <si>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</si>
  <si>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</si>
  <si>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</si>
  <si>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</si>
  <si>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</si>
  <si>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</si>
  <si>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</si>
  <si>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</si>
  <si>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</si>
  <si>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</si>
  <si>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</si>
  <si>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</si>
  <si>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</si>
  <si>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</si>
  <si>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</si>
  <si>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</si>
  <si>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</si>
  <si>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</si>
  <si>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</si>
  <si>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</si>
  <si>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</si>
  <si>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</si>
  <si>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</si>
  <si>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</si>
  <si>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</si>
  <si>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</si>
  <si>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</si>
  <si>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</si>
  <si>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</si>
  <si>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</si>
  <si>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</si>
  <si>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</si>
  <si>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</si>
  <si>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</si>
  <si>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</si>
  <si>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</si>
  <si>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</si>
  <si>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</si>
  <si>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</si>
  <si>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</si>
  <si>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</si>
  <si>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</si>
  <si>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</si>
  <si>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</si>
  <si>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</si>
  <si>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</si>
  <si>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</si>
  <si>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</si>
  <si>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</si>
  <si>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</si>
  <si>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</si>
  <si>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</si>
  <si>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</si>
  <si>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</si>
  <si>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</si>
  <si>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</si>
  <si>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</si>
  <si>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</si>
  <si>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</si>
  <si>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</si>
  <si>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</si>
  <si>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</si>
  <si>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</si>
  <si>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</si>
  <si>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</si>
  <si>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</si>
  <si>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</si>
  <si>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</si>
  <si>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</si>
  <si>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</si>
  <si>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</si>
  <si>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</si>
  <si>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</si>
  <si>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</si>
  <si>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</si>
  <si>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</si>
  <si>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</si>
  <si>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</si>
  <si>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</si>
  <si>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</si>
  <si>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</si>
  <si>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</si>
  <si>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</si>
  <si>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</si>
  <si>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</si>
  <si>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</si>
  <si>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</si>
  <si>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</si>
  <si>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</si>
  <si>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</si>
  <si>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</si>
  <si>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</si>
  <si>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</si>
  <si>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</si>
  <si>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</si>
  <si>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</si>
  <si>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</si>
  <si>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</si>
  <si>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</si>
  <si>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</si>
  <si>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</si>
  <si>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</si>
  <si>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</si>
  <si>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</si>
  <si>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</si>
  <si>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</si>
  <si>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</si>
  <si>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</si>
  <si>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</si>
  <si>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</si>
  <si>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</si>
  <si>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</si>
  <si>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</si>
  <si>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</si>
  <si>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</si>
  <si>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</si>
  <si>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</si>
  <si>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</si>
  <si>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</si>
  <si>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</si>
  <si>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</si>
  <si>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</si>
  <si>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</si>
  <si>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</si>
  <si>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</si>
  <si>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</si>
  <si>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</si>
  <si>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</si>
  <si>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</si>
  <si>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</si>
  <si>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</si>
  <si>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</si>
  <si>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</si>
  <si>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</si>
  <si>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</si>
  <si>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</si>
  <si>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</si>
  <si>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</si>
  <si>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</si>
  <si>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</si>
  <si>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</si>
  <si>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</si>
  <si>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</si>
  <si>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</si>
  <si>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</si>
  <si>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</si>
  <si>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</si>
  <si>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</si>
  <si>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</si>
  <si>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</si>
  <si>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</si>
  <si>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</si>
  <si>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</si>
  <si>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</si>
  <si>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</si>
  <si>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</si>
  <si>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</si>
  <si>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</si>
  <si>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</si>
  <si>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</si>
  <si>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</si>
  <si>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</si>
  <si>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</si>
  <si>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</si>
  <si>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</si>
  <si>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</si>
  <si>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</si>
  <si>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</si>
  <si>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</si>
  <si>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</si>
  <si>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</si>
  <si>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</si>
  <si>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</si>
  <si>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</si>
  <si>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</si>
  <si>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</si>
  <si>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</si>
  <si>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</si>
  <si>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</si>
  <si>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</si>
  <si>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</si>
  <si>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</si>
  <si>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</si>
  <si>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</si>
  <si>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</si>
  <si>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</si>
  <si>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</si>
  <si>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</si>
  <si>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</si>
  <si>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</si>
  <si>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</si>
  <si>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</si>
  <si>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</si>
  <si>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</si>
  <si>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</si>
  <si>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</si>
  <si>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</si>
  <si>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</si>
  <si>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</si>
  <si>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</si>
  <si>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</si>
  <si>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</si>
  <si>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</si>
  <si>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</si>
  <si>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</si>
  <si>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</si>
  <si>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</si>
  <si>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</si>
  <si>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</si>
  <si>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</si>
  <si>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</si>
  <si>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</si>
  <si>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</si>
  <si>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</si>
  <si>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</si>
  <si>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</si>
  <si>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</si>
  <si>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</si>
  <si>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</si>
  <si>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</si>
  <si>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</si>
  <si>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</si>
  <si>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</si>
  <si>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</si>
  <si>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</si>
  <si>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</si>
  <si>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</si>
  <si>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</si>
  <si>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</si>
  <si>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</si>
  <si>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</si>
  <si>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</si>
  <si>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</si>
  <si>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</si>
  <si>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</si>
  <si>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</si>
  <si>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</si>
  <si>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</si>
  <si>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</si>
  <si>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</si>
  <si>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</si>
  <si>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</si>
  <si>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</si>
  <si>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</si>
  <si>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</si>
  <si>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</si>
  <si>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</si>
  <si>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</si>
  <si>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</si>
  <si>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</si>
  <si>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</si>
  <si>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</si>
  <si>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</si>
  <si>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</si>
  <si>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</si>
  <si>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</si>
  <si>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</si>
  <si>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</si>
  <si>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</si>
  <si>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</si>
  <si>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</si>
  <si>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</si>
  <si>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</si>
  <si>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</si>
  <si>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</si>
  <si>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</si>
  <si>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</si>
  <si>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</si>
  <si>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</si>
  <si>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</si>
  <si>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</si>
  <si>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</si>
  <si>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</si>
  <si>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</si>
  <si>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</si>
  <si>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</si>
  <si>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</si>
  <si>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</si>
  <si>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</si>
  <si>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</si>
  <si>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</si>
  <si>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</si>
  <si>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</si>
  <si>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</si>
  <si>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</si>
  <si>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</si>
  <si>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</si>
  <si>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</si>
  <si>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</si>
  <si>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</si>
  <si>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</si>
  <si>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</si>
  <si>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</si>
  <si>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</si>
  <si>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</si>
  <si>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</si>
  <si>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</si>
  <si>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</si>
  <si>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</si>
  <si>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</si>
  <si>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</si>
  <si>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</si>
  <si>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</si>
  <si>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</si>
  <si>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</si>
  <si>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</si>
  <si>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</si>
  <si>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</si>
  <si>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</si>
  <si>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</si>
  <si>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</si>
  <si>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</si>
  <si>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</si>
  <si>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</si>
  <si>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</si>
  <si>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</si>
  <si>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</si>
  <si>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</si>
  <si>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</si>
  <si>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</si>
  <si>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</si>
  <si>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</si>
  <si>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</si>
  <si>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</si>
  <si>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</si>
  <si>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</si>
  <si>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</si>
  <si>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</si>
  <si>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</si>
  <si>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</si>
  <si>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</si>
  <si>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</si>
  <si>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</si>
  <si>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</si>
  <si>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</si>
  <si>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</si>
  <si>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</si>
  <si>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</si>
  <si>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</si>
  <si>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</si>
  <si>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</si>
  <si>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</si>
  <si>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</si>
  <si>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</si>
  <si>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</si>
  <si>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</si>
  <si>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</si>
  <si>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</si>
  <si>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</si>
  <si>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</si>
  <si>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</si>
  <si>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</si>
  <si>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</si>
  <si>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</si>
  <si>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</si>
  <si>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</si>
  <si>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</si>
  <si>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</si>
  <si>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</si>
  <si>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</si>
  <si>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</si>
  <si>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</si>
  <si>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</si>
  <si>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</si>
  <si>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</si>
  <si>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</si>
  <si>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</si>
  <si>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</si>
  <si>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</si>
  <si>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</si>
  <si>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</si>
  <si>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</si>
  <si>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</si>
  <si>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</si>
  <si>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</si>
  <si>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</si>
  <si>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</si>
  <si>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</si>
  <si>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</si>
  <si>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</si>
  <si>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</si>
  <si>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</si>
  <si>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</si>
  <si>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</si>
  <si>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</si>
  <si>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</si>
  <si>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</si>
  <si>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</si>
  <si>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</si>
  <si>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</si>
  <si>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</si>
  <si>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</si>
  <si>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</si>
  <si>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</si>
  <si>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</si>
  <si>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</si>
  <si>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</si>
  <si>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</si>
  <si>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</si>
  <si>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</si>
  <si>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</si>
  <si>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</si>
  <si>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</si>
  <si>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</si>
  <si>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</si>
  <si>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</si>
  <si>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</si>
  <si>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</si>
  <si>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</si>
  <si>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</si>
  <si>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</si>
  <si>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</si>
  <si>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</si>
  <si>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</si>
  <si>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</si>
  <si>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</si>
  <si>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</si>
  <si>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</si>
  <si>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</si>
  <si>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</si>
  <si>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</si>
  <si>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</si>
  <si>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</si>
  <si>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</si>
  <si>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</si>
  <si>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</si>
  <si>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</si>
  <si>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</si>
  <si>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</si>
  <si>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</si>
  <si>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</si>
  <si>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</si>
  <si>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</si>
  <si>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</si>
  <si>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</si>
  <si>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</si>
  <si>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</si>
  <si>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</si>
  <si>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</si>
  <si>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</si>
  <si>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</si>
  <si>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</si>
  <si>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</si>
  <si>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</si>
  <si>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</si>
  <si>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</si>
  <si>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</si>
  <si>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</si>
  <si>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</si>
  <si>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</si>
  <si>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</si>
  <si>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</si>
  <si>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</si>
  <si>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</si>
  <si>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</si>
  <si>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</si>
  <si>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</si>
  <si>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</si>
  <si>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</si>
  <si>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</si>
  <si>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</si>
  <si>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</si>
  <si>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</si>
  <si>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</si>
  <si>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</si>
  <si>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</si>
  <si>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</si>
  <si>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</si>
  <si>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</si>
  <si>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</si>
  <si>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</si>
  <si>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</si>
  <si>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</si>
  <si>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</si>
  <si>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</si>
  <si>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</si>
  <si>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</si>
  <si>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</si>
  <si>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</si>
  <si>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</si>
  <si>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</si>
  <si>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</si>
  <si>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</si>
  <si>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</si>
  <si>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</si>
  <si>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</si>
  <si>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</si>
  <si>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</si>
  <si>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</si>
  <si>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</si>
  <si>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</si>
  <si>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</si>
  <si>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</si>
  <si>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</si>
  <si>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</si>
  <si>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</si>
  <si>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</si>
  <si>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</si>
  <si>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</si>
  <si>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</si>
  <si>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</si>
  <si>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</si>
  <si>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</si>
  <si>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</si>
  <si>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</si>
  <si>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</si>
  <si>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</si>
  <si>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</si>
  <si>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</si>
  <si>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</si>
  <si>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</si>
  <si>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</si>
  <si>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</si>
  <si>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</si>
  <si>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</si>
  <si>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</si>
  <si>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</si>
  <si>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</si>
  <si>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</si>
  <si>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</si>
  <si>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</si>
  <si>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</si>
  <si>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</si>
  <si>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</si>
  <si>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</si>
  <si>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</si>
  <si>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</si>
  <si>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</si>
  <si>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</si>
  <si>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</si>
  <si>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</si>
  <si>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</si>
  <si>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</si>
  <si>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</si>
  <si>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</si>
  <si>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</si>
  <si>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</si>
  <si>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</si>
  <si>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</si>
  <si>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</si>
  <si>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</si>
  <si>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</si>
  <si>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</si>
  <si>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</si>
  <si>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</si>
  <si>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</si>
  <si>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</si>
  <si>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</si>
  <si>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</si>
  <si>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</si>
  <si>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</si>
  <si>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</si>
  <si>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</si>
  <si>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</si>
  <si>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</si>
  <si>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</si>
  <si>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</si>
  <si>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</si>
  <si>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</si>
  <si>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</si>
  <si>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</si>
  <si>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</si>
  <si>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</si>
  <si>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</si>
  <si>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</si>
  <si>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</si>
  <si>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</si>
  <si>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</si>
  <si>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</si>
  <si>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</si>
  <si>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</si>
  <si>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</si>
  <si>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</si>
  <si>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</si>
  <si>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</si>
  <si>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</si>
  <si>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</si>
  <si>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</si>
  <si>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</si>
  <si>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</si>
  <si>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</si>
  <si>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</si>
  <si>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</si>
  <si>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</si>
  <si>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</si>
  <si>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</si>
  <si>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</si>
  <si>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</si>
  <si>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</si>
  <si>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</si>
  <si>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</si>
  <si>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</si>
  <si>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</si>
  <si>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</si>
  <si>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</si>
  <si>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</si>
  <si>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</si>
  <si>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</si>
  <si>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</si>
  <si>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</si>
  <si>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</si>
  <si>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</si>
  <si>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</si>
  <si>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</si>
  <si>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</si>
  <si>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</si>
  <si>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</si>
  <si>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</si>
  <si>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</si>
  <si>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</si>
  <si>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</si>
  <si>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</si>
  <si>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</si>
  <si>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</si>
  <si>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</si>
  <si>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</si>
  <si>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</si>
  <si>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</si>
  <si>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</si>
  <si>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</si>
  <si>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</si>
  <si>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</si>
  <si>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</si>
  <si>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</si>
  <si>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</si>
  <si>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</si>
  <si>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</si>
  <si>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</si>
  <si>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</si>
  <si>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</si>
  <si>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</si>
  <si>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</si>
  <si>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</si>
  <si>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</si>
  <si>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</si>
  <si>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</si>
  <si>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</si>
  <si>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</si>
  <si>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</si>
  <si>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</si>
  <si>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</si>
  <si>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</si>
  <si>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</si>
  <si>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</si>
  <si>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</si>
  <si>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</si>
  <si>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</si>
  <si>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</si>
  <si>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</si>
  <si>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</si>
  <si>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</si>
  <si>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</si>
  <si>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</si>
  <si>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</si>
  <si>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</si>
  <si>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</si>
  <si>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</si>
  <si>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</si>
  <si>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</si>
  <si>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</si>
  <si>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</si>
  <si>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</si>
  <si>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</si>
  <si>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</si>
  <si>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</si>
  <si>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</si>
  <si>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</si>
  <si>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</si>
  <si>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</si>
  <si>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</si>
  <si>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</si>
  <si>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</si>
  <si>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</si>
  <si>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</si>
  <si>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</si>
  <si>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</si>
  <si>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</si>
  <si>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</si>
  <si>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</si>
  <si>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</si>
  <si>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</si>
  <si>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</si>
  <si>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</si>
  <si>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</si>
  <si>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</si>
  <si>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</si>
  <si>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</si>
  <si>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</si>
  <si>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</si>
  <si>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</si>
  <si>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</si>
  <si>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</si>
  <si>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</si>
  <si>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</si>
  <si>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</si>
  <si>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</si>
  <si>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</si>
  <si>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</si>
  <si>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</si>
  <si>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</si>
  <si>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</si>
  <si>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</si>
  <si>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</si>
  <si>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</si>
  <si>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</si>
  <si>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</si>
  <si>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</si>
  <si>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</si>
  <si>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</si>
  <si>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</si>
  <si>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</si>
  <si>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</si>
  <si>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</si>
  <si>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</si>
  <si>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</si>
  <si>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</si>
  <si>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</si>
  <si>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</si>
  <si>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</si>
  <si>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</si>
  <si>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</si>
  <si>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</si>
  <si>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</si>
  <si>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</si>
  <si>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</si>
  <si>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</si>
  <si>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</si>
  <si>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</si>
  <si>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</si>
  <si>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</si>
  <si>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</si>
  <si>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</si>
  <si>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</si>
  <si>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</si>
  <si>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</si>
  <si>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</si>
  <si>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</si>
  <si>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</si>
  <si>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</si>
  <si>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</si>
  <si>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</si>
  <si>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</si>
  <si>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</si>
  <si>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</si>
  <si>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</si>
  <si>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</si>
  <si>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</si>
  <si>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</si>
  <si>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</si>
  <si>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</si>
  <si>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</si>
  <si>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</si>
  <si>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</si>
  <si>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</si>
  <si>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</si>
  <si>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</si>
  <si>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</si>
  <si>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</si>
  <si>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</si>
  <si>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</si>
  <si>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</si>
  <si>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</si>
  <si>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</si>
  <si>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</si>
  <si>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</si>
  <si>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</si>
  <si>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</si>
  <si>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</si>
  <si>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</si>
  <si>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</si>
  <si>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</si>
  <si>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</si>
  <si>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</si>
  <si>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</si>
  <si>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</si>
  <si>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</si>
  <si>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</si>
  <si>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</si>
  <si>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</si>
  <si>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</si>
  <si>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</si>
  <si>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</si>
  <si>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</si>
  <si>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</si>
  <si>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</si>
  <si>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</si>
  <si>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</si>
  <si>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</si>
  <si>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</si>
  <si>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</si>
  <si>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</si>
  <si>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</si>
  <si>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</si>
  <si>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</si>
  <si>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</si>
  <si>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</si>
  <si>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</si>
  <si>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</si>
  <si>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</si>
  <si>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</si>
  <si>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</si>
  <si>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</si>
  <si>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</si>
  <si>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</si>
  <si>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</si>
  <si>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</si>
  <si>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</si>
  <si>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</si>
  <si>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</si>
  <si>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</si>
  <si>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</si>
  <si>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</si>
  <si>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</si>
  <si>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</si>
  <si>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</si>
  <si>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</si>
  <si>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</si>
  <si>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</si>
  <si>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</si>
  <si>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</si>
  <si>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</si>
  <si>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</si>
  <si>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</si>
  <si>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</si>
  <si>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</si>
  <si>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</si>
  <si>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</si>
  <si>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</si>
  <si>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</si>
  <si>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</si>
  <si>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</si>
  <si>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</si>
  <si>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</si>
  <si>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</si>
  <si>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</si>
  <si>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</si>
  <si>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</si>
  <si>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</si>
  <si>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</si>
  <si>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</si>
  <si>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</si>
  <si>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</si>
  <si>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</si>
  <si>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</si>
  <si>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</si>
  <si>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</si>
  <si>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</si>
  <si>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</si>
  <si>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</si>
  <si>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</si>
  <si>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</si>
  <si>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</si>
  <si>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</si>
  <si>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</si>
  <si>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</si>
  <si>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</si>
  <si>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</si>
  <si>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</si>
  <si>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</si>
  <si>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</si>
  <si>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</si>
  <si>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</si>
  <si>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</si>
  <si>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</si>
  <si>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</si>
  <si>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</si>
  <si>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</si>
  <si>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</si>
  <si>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</si>
  <si>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</si>
  <si>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</si>
  <si>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</si>
  <si>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</si>
  <si>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</si>
  <si>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</si>
  <si>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</si>
  <si>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</si>
  <si>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</si>
  <si>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</si>
  <si>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</si>
  <si>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</si>
  <si>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</si>
  <si>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</si>
  <si>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</si>
  <si>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</si>
  <si>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</si>
  <si>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</si>
  <si>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</si>
  <si>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</si>
  <si>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</si>
  <si>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</si>
  <si>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</si>
  <si>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</si>
  <si>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</si>
  <si>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</si>
  <si>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</si>
  <si>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</si>
  <si>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</si>
  <si>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</si>
  <si>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</si>
  <si>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</si>
  <si>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</si>
  <si>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</si>
  <si>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</si>
  <si>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</si>
  <si>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</si>
  <si>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</si>
  <si>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</si>
  <si>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</si>
  <si>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</si>
  <si>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</si>
  <si>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</si>
  <si>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</si>
  <si>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</si>
  <si>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</si>
  <si>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</si>
  <si>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</si>
  <si>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</si>
  <si>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</si>
  <si>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</si>
  <si>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</si>
  <si>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</si>
  <si>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</si>
  <si>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</si>
  <si>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</si>
  <si>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</si>
  <si>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</si>
  <si>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</si>
  <si>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</si>
  <si>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</si>
  <si>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</si>
  <si>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</si>
  <si>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</si>
  <si>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</si>
  <si>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</si>
  <si>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</si>
  <si>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</si>
  <si>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</si>
  <si>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</si>
  <si>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</si>
  <si>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</si>
  <si>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</si>
  <si>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</si>
  <si>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</si>
  <si>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</si>
  <si>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</si>
  <si>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</si>
  <si>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</si>
  <si>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</si>
  <si>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</si>
  <si>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</si>
  <si>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</si>
  <si>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</si>
  <si>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</si>
  <si>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</si>
  <si>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</si>
  <si>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</si>
  <si>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</si>
  <si>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</si>
  <si>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</si>
  <si>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</si>
  <si>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</si>
  <si>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</si>
  <si>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</si>
  <si>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</si>
  <si>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</si>
  <si>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</si>
  <si>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</si>
  <si>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</si>
  <si>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</si>
  <si>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</si>
  <si>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</si>
  <si>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</si>
  <si>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</si>
  <si>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</si>
  <si>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</si>
  <si>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</si>
  <si>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</si>
  <si>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</si>
  <si>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</si>
  <si>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</si>
  <si>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</si>
  <si>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</si>
  <si>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</si>
  <si>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</si>
  <si>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</si>
  <si>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</si>
  <si>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</si>
  <si>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</si>
  <si>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</si>
  <si>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</si>
  <si>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</si>
  <si>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</si>
  <si>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</si>
  <si>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</si>
  <si>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</si>
  <si>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</si>
  <si>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</si>
  <si>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</si>
  <si>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</si>
  <si>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</si>
  <si>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</si>
  <si>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</si>
  <si>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</si>
  <si>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</si>
  <si>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</si>
  <si>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</si>
  <si>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</si>
  <si>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</si>
  <si>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</si>
  <si>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</si>
  <si>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</si>
  <si>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</si>
  <si>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</si>
  <si>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</si>
  <si>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</si>
  <si>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</si>
  <si>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</si>
  <si>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</si>
  <si>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</si>
  <si>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</si>
  <si>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</si>
  <si>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</si>
  <si>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</si>
  <si>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</si>
  <si>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</si>
  <si>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</si>
  <si>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</si>
  <si>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</si>
  <si>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</si>
  <si>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</si>
  <si>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</si>
  <si>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</si>
  <si>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</si>
  <si>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</si>
  <si>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</si>
  <si>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</si>
  <si>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</si>
  <si>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</si>
  <si>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</si>
  <si>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</si>
  <si>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</si>
  <si>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</si>
  <si>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</si>
  <si>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</si>
  <si>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</si>
  <si>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</si>
  <si>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</si>
  <si>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</si>
  <si>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</si>
  <si>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</si>
  <si>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</si>
  <si>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</si>
  <si>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</si>
  <si>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</si>
  <si>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</si>
  <si>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</si>
  <si>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</si>
  <si>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</si>
  <si>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</si>
  <si>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</si>
  <si>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</si>
  <si>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</si>
  <si>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</si>
  <si>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</si>
  <si>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</si>
  <si>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</si>
  <si>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</si>
  <si>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</si>
  <si>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</si>
  <si>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</si>
  <si>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</si>
  <si>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</si>
  <si>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</si>
  <si>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</si>
  <si>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</si>
  <si>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</si>
  <si>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</si>
  <si>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</si>
  <si>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</si>
  <si>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</si>
  <si>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</si>
  <si>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</si>
  <si>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</si>
  <si>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</si>
  <si>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</si>
  <si>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</si>
  <si>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</si>
  <si>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</si>
  <si>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</si>
  <si>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</si>
  <si>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</si>
  <si>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</si>
  <si>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</si>
  <si>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</si>
  <si>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</si>
  <si>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</si>
  <si>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</si>
  <si>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</si>
  <si>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</si>
  <si>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</si>
  <si>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</si>
  <si>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</si>
  <si>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</si>
  <si>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</si>
  <si>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</si>
  <si>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</si>
  <si>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</si>
  <si>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</si>
  <si>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</si>
  <si>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</si>
  <si>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</si>
  <si>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</si>
  <si>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</si>
  <si>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</si>
  <si>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</si>
  <si>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</si>
  <si>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</si>
  <si>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</si>
  <si>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</si>
  <si>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</si>
  <si>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</si>
  <si>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</si>
  <si>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</si>
  <si>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</si>
  <si>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</si>
  <si>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</si>
  <si>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</si>
  <si>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</si>
  <si>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</si>
  <si>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</si>
  <si>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</si>
  <si>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</si>
  <si>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</si>
  <si>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</si>
  <si>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</si>
  <si>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</si>
  <si>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</si>
  <si>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</si>
  <si>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</si>
  <si>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</si>
  <si>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</si>
  <si>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</si>
  <si>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</si>
  <si>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</si>
  <si>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</si>
  <si>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</si>
  <si>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</si>
  <si>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</si>
  <si>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</si>
  <si>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</si>
  <si>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</si>
  <si>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</si>
  <si>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</si>
  <si>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</si>
  <si>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</si>
  <si>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</si>
  <si>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</si>
  <si>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</si>
  <si>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</si>
  <si>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</si>
  <si>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</si>
  <si>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</si>
  <si>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</si>
  <si>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</si>
  <si>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</si>
  <si>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</si>
  <si>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</si>
  <si>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</si>
  <si>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</si>
  <si>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</si>
  <si>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</si>
  <si>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</si>
  <si>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</si>
  <si>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</si>
  <si>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</si>
  <si>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</si>
  <si>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</si>
  <si>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</si>
  <si>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</si>
  <si>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</si>
  <si>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</si>
  <si>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</si>
  <si>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</si>
  <si>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</si>
  <si>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</si>
  <si>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</si>
  <si>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</si>
  <si>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</si>
  <si>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</si>
  <si>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</si>
  <si>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</si>
  <si>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</si>
  <si>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</si>
  <si>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</si>
  <si>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</si>
  <si>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</si>
  <si>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</si>
  <si>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</si>
  <si>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</si>
  <si>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</si>
  <si>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</si>
  <si>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</si>
  <si>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</si>
  <si>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</si>
  <si>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</si>
  <si>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</si>
  <si>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</si>
  <si>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</si>
  <si>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</si>
  <si>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</si>
  <si>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</si>
  <si>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</si>
  <si>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</si>
  <si>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</si>
  <si>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</si>
  <si>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</si>
  <si>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</si>
  <si>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</si>
  <si>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</si>
  <si>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</si>
  <si>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</si>
  <si>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</si>
  <si>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</si>
  <si>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</si>
  <si>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</si>
  <si>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</si>
  <si>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</si>
  <si>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</si>
  <si>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</si>
  <si>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</si>
  <si>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</si>
  <si>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</si>
  <si>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</si>
  <si>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</si>
  <si>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</si>
  <si>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</si>
  <si>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</si>
  <si>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</si>
  <si>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</si>
  <si>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</si>
  <si>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</si>
  <si>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</si>
  <si>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</si>
  <si>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</si>
  <si>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</si>
  <si>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</si>
  <si>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</si>
  <si>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</si>
  <si>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</si>
  <si>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</si>
  <si>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</si>
  <si>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</si>
  <si>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</si>
  <si>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</si>
  <si>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</si>
  <si>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</si>
  <si>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</si>
  <si>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</si>
  <si>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</si>
  <si>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</si>
  <si>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</si>
  <si>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</si>
  <si>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</si>
  <si>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</si>
  <si>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</si>
  <si>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</si>
  <si>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</si>
  <si>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</si>
  <si>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</si>
  <si>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</si>
  <si>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</si>
  <si>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</si>
  <si>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</si>
  <si>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</si>
  <si>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</si>
  <si>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</si>
  <si>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</si>
  <si>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</si>
  <si>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</si>
  <si>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</si>
  <si>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</si>
  <si>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</si>
  <si>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</si>
  <si>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</si>
  <si>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</si>
  <si>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</si>
  <si>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</si>
  <si>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</si>
  <si>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</si>
  <si>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</si>
  <si>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</si>
  <si>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</si>
  <si>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</si>
  <si>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</si>
  <si>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</si>
  <si>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</si>
  <si>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</si>
  <si>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</si>
  <si>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</si>
  <si>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</si>
  <si>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</si>
  <si>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</si>
  <si>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</si>
  <si>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</si>
  <si>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</si>
  <si>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</si>
  <si>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</si>
  <si>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</si>
  <si>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</si>
  <si>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</si>
  <si>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</si>
  <si>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</si>
  <si>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</si>
  <si>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</si>
  <si>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</si>
  <si>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</si>
  <si>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</si>
  <si>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</si>
  <si>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</si>
  <si>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</si>
  <si>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</si>
  <si>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</si>
  <si>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</si>
  <si>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</si>
  <si>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</si>
  <si>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</si>
  <si>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</si>
  <si>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</si>
  <si>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</si>
  <si>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</si>
  <si>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</si>
  <si>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</si>
  <si>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</si>
  <si>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</si>
  <si>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</si>
  <si>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</si>
  <si>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</si>
  <si>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</si>
  <si>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</si>
  <si>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</si>
  <si>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</si>
  <si>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</si>
  <si>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</si>
  <si>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</si>
  <si>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</si>
  <si>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</si>
  <si>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</si>
  <si>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</si>
  <si>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</si>
  <si>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</si>
  <si>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</si>
  <si>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</si>
  <si>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</si>
  <si>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</si>
  <si>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</si>
  <si>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</si>
  <si>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</si>
  <si>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</si>
  <si>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</si>
  <si>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</si>
  <si>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</si>
  <si>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</si>
  <si>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</si>
  <si>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</si>
  <si>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</si>
  <si>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</si>
  <si>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</si>
  <si>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</si>
  <si>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</si>
  <si>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</si>
  <si>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</si>
  <si>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</si>
  <si>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</si>
  <si>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</si>
  <si>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</si>
  <si>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</si>
  <si>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</si>
  <si>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</si>
  <si>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</si>
  <si>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</si>
  <si>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</si>
  <si>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</si>
  <si>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</si>
  <si>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</si>
  <si>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</si>
  <si>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</si>
  <si>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</si>
  <si>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</si>
  <si>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</si>
  <si>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</si>
  <si>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</si>
  <si>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</si>
  <si>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</si>
  <si>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</si>
  <si>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</si>
  <si>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</si>
  <si>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</si>
  <si>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</si>
  <si>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</si>
  <si>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</si>
  <si>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</si>
  <si>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</si>
  <si>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</si>
  <si>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</si>
  <si>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</si>
  <si>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</si>
  <si>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</si>
  <si>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</si>
  <si>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</si>
  <si>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</si>
  <si>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</si>
  <si>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</si>
  <si>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</si>
  <si>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</si>
  <si>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</si>
  <si>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</si>
  <si>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</si>
  <si>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</si>
  <si>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</si>
  <si>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</si>
  <si>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</si>
  <si>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</si>
  <si>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</si>
  <si>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</si>
  <si>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</si>
  <si>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</si>
  <si>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</si>
  <si>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</si>
  <si>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</si>
  <si>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</si>
  <si>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</si>
  <si>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</si>
  <si>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</si>
  <si>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</si>
  <si>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</si>
  <si>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</si>
  <si>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</si>
  <si>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</si>
  <si>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</si>
  <si>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</si>
  <si>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</si>
  <si>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</si>
  <si>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</si>
  <si>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</si>
  <si>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</si>
  <si>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</si>
  <si>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</si>
  <si>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</si>
  <si>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</si>
  <si>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</si>
  <si>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</si>
  <si>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</si>
  <si>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</si>
  <si>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</si>
  <si>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</si>
  <si>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</si>
  <si>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</si>
  <si>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</si>
  <si>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</si>
  <si>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</si>
  <si>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</si>
  <si>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</si>
  <si>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</si>
  <si>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</si>
  <si>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</si>
  <si>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</si>
  <si>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</si>
  <si>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</si>
  <si>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</si>
  <si>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</si>
  <si>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</si>
  <si>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</si>
  <si>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</si>
  <si>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</si>
  <si>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</si>
  <si>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</si>
  <si>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</si>
  <si>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</si>
  <si>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</si>
  <si>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</si>
  <si>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</si>
  <si>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</si>
  <si>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</si>
  <si>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</si>
  <si>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</si>
  <si>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</si>
  <si>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</si>
  <si>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</si>
  <si>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</si>
  <si>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</si>
  <si>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</si>
  <si>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</si>
  <si>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</si>
  <si>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</si>
  <si>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</si>
  <si>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</si>
  <si>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</si>
  <si>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</si>
  <si>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</si>
  <si>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</si>
  <si>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</si>
  <si>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</si>
  <si>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</si>
  <si>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</si>
  <si>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</si>
  <si>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</si>
  <si>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</si>
  <si>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</si>
  <si>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</si>
  <si>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</si>
  <si>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</si>
  <si>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</si>
  <si>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</si>
  <si>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</si>
  <si>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</si>
  <si>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</si>
  <si>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</si>
  <si>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</si>
  <si>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</si>
  <si>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</si>
  <si>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</si>
  <si>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</si>
  <si>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</si>
  <si>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</si>
  <si>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</si>
  <si>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</si>
  <si>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</si>
  <si>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</si>
  <si>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</si>
  <si>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</si>
  <si>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</si>
  <si>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</si>
  <si>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</si>
  <si>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</si>
  <si>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</si>
  <si>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</si>
  <si>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</si>
  <si>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</si>
  <si>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</si>
  <si>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</si>
  <si>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</si>
  <si>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</si>
  <si>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</si>
  <si>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</si>
  <si>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</si>
  <si>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</si>
  <si>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</si>
  <si>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</si>
  <si>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</si>
  <si>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</si>
  <si>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</si>
  <si>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</si>
  <si>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</si>
  <si>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</si>
  <si>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</si>
  <si>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</si>
  <si>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</si>
  <si>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</si>
  <si>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</si>
  <si>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</si>
  <si>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</si>
  <si>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</si>
  <si>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</si>
  <si>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</si>
  <si>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</si>
  <si>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</si>
  <si>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</si>
  <si>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</si>
  <si>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</si>
  <si>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</si>
  <si>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</si>
  <si>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</si>
  <si>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</si>
  <si>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</si>
  <si>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</si>
  <si>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</si>
  <si>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</si>
  <si>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</si>
  <si>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</si>
  <si>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</si>
  <si>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</si>
  <si>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</si>
  <si>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</si>
  <si>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</si>
  <si>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</si>
  <si>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</si>
  <si>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</si>
  <si>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</si>
  <si>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</si>
  <si>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</si>
  <si>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</si>
  <si>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</si>
  <si>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</si>
  <si>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</si>
  <si>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</si>
  <si>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</si>
  <si>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</si>
  <si>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</si>
  <si>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</si>
  <si>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</si>
  <si>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</si>
  <si>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</si>
  <si>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</si>
  <si>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</si>
  <si>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</si>
  <si>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</si>
  <si>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</si>
  <si>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</si>
  <si>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</si>
  <si>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</si>
  <si>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</si>
  <si>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</si>
  <si>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</si>
  <si>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</si>
  <si>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</si>
  <si>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</si>
  <si>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</si>
  <si>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</si>
  <si>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</si>
  <si>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</si>
  <si>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</si>
  <si>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</si>
  <si>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</si>
  <si>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</si>
  <si>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</si>
  <si>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</si>
  <si>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</si>
  <si>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</si>
  <si>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</si>
  <si>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</si>
  <si>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</si>
  <si>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</si>
  <si>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</si>
  <si>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</si>
  <si>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</si>
  <si>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</si>
  <si>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</si>
  <si>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</si>
  <si>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</si>
  <si>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</si>
  <si>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</si>
  <si>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</si>
  <si>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</si>
  <si>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</si>
  <si>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</si>
  <si>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</si>
  <si>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</si>
  <si>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</si>
  <si>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</si>
  <si>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</si>
  <si>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</si>
  <si>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</si>
  <si>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</si>
  <si>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</si>
  <si>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</si>
  <si>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</si>
  <si>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</si>
  <si>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</si>
  <si>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</si>
  <si>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</si>
  <si>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</si>
  <si>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</si>
  <si>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</si>
  <si>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</si>
  <si>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</si>
  <si>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</si>
  <si>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</si>
  <si>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</si>
  <si>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</si>
  <si>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</si>
  <si>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</si>
  <si>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</si>
  <si>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</si>
  <si>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</si>
  <si>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</si>
  <si>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</si>
  <si>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</si>
  <si>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</si>
  <si>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</si>
  <si>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</si>
  <si>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</si>
  <si>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</si>
  <si>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</si>
  <si>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</si>
  <si>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</si>
  <si>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</si>
  <si>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</si>
  <si>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</si>
  <si>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</si>
  <si>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</si>
  <si>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</si>
  <si>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</si>
  <si>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</si>
  <si>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</si>
  <si>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</si>
  <si>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</si>
  <si>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</si>
  <si>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</si>
  <si>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</si>
  <si>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</si>
  <si>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</si>
  <si>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</si>
  <si>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</si>
  <si>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</si>
  <si>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</si>
  <si>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</si>
  <si>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</si>
  <si>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</si>
  <si>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</si>
  <si>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</si>
  <si>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</si>
  <si>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</si>
  <si>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</si>
  <si>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</si>
  <si>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</si>
  <si>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</si>
  <si>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</si>
  <si>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</si>
  <si>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</si>
  <si>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</si>
  <si>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</si>
  <si>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</si>
  <si>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</si>
  <si>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</si>
  <si>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</si>
  <si>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</si>
  <si>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</si>
  <si>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</si>
  <si>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</si>
  <si>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</si>
  <si>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</si>
  <si>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</si>
  <si>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</si>
  <si>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</si>
  <si>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</si>
  <si>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</si>
  <si>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</si>
  <si>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</si>
  <si>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</si>
  <si>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</si>
  <si>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</si>
  <si>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</si>
  <si>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</si>
  <si>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</si>
  <si>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</si>
  <si>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</si>
  <si>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</si>
  <si>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</si>
  <si>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</si>
  <si>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</si>
  <si>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</si>
  <si>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</si>
  <si>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</si>
  <si>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</si>
  <si>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</si>
  <si>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</si>
  <si>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</si>
  <si>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</si>
  <si>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</si>
  <si>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</si>
  <si>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</si>
  <si>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</si>
  <si>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</si>
  <si>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</si>
  <si>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</si>
  <si>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</si>
  <si>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</si>
  <si>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</si>
  <si>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</si>
  <si>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</si>
  <si>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</si>
  <si>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</si>
  <si>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</si>
  <si>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</si>
  <si>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</si>
  <si>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</si>
  <si>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</si>
  <si>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</si>
  <si>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</si>
  <si>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</si>
  <si>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</si>
  <si>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</si>
  <si>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</si>
  <si>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</si>
  <si>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</si>
  <si>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</si>
  <si>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</si>
  <si>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</si>
  <si>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</si>
  <si>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</si>
  <si>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</si>
  <si>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</si>
  <si>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</si>
  <si>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</si>
  <si>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</si>
  <si>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</si>
  <si>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</si>
  <si>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</si>
  <si>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</si>
  <si>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</si>
  <si>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</si>
  <si>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</si>
  <si>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</si>
  <si>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</si>
  <si>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</si>
  <si>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</si>
  <si>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</si>
  <si>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</si>
  <si>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</si>
  <si>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</si>
  <si>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</si>
  <si>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</si>
  <si>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</si>
  <si>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</si>
  <si>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</si>
  <si>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</si>
  <si>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</si>
  <si>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</si>
  <si>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</si>
  <si>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</si>
  <si>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</si>
  <si>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</si>
  <si>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</si>
  <si>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</si>
  <si>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</si>
  <si>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</si>
  <si>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</si>
  <si>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</si>
  <si>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</si>
  <si>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</si>
  <si>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</si>
  <si>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</si>
  <si>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</si>
  <si>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</si>
  <si>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</si>
  <si>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</si>
  <si>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</si>
  <si>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</si>
  <si>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</si>
  <si>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</si>
  <si>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</si>
  <si>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</si>
  <si>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</si>
  <si>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</si>
  <si>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</si>
  <si>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</si>
  <si>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</si>
  <si>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</si>
  <si>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</si>
  <si>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</si>
  <si>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</si>
  <si>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</si>
  <si>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</si>
  <si>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</si>
  <si>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</si>
  <si>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</si>
  <si>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</si>
  <si>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</si>
  <si>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</si>
  <si>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</si>
  <si>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</si>
  <si>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</si>
  <si>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</si>
  <si>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</si>
  <si>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</si>
  <si>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</si>
  <si>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</si>
  <si>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</si>
  <si>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</si>
  <si>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</si>
  <si>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</si>
  <si>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</si>
  <si>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</si>
  <si>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</si>
  <si>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</si>
  <si>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</si>
  <si>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</si>
  <si>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</si>
  <si>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</si>
  <si>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</si>
  <si>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</si>
  <si>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</si>
  <si>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</si>
  <si>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</si>
  <si>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</si>
  <si>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</si>
  <si>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</si>
  <si>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</si>
  <si>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</si>
  <si>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</si>
  <si>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</si>
  <si>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</si>
  <si>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</si>
  <si>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</si>
  <si>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</si>
  <si>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</si>
  <si>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</si>
  <si>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</si>
  <si>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</si>
  <si>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</si>
  <si>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</si>
  <si>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</si>
  <si>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</si>
  <si>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</si>
  <si>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</si>
  <si>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</si>
  <si>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</si>
  <si>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</si>
  <si>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</si>
  <si>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</si>
  <si>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</si>
  <si>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</si>
  <si>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</si>
  <si>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</si>
  <si>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</si>
  <si>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</si>
  <si>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</si>
  <si>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</si>
  <si>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</si>
  <si>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</si>
  <si>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</si>
  <si>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</si>
  <si>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</si>
  <si>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</si>
  <si>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</si>
  <si>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</si>
  <si>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</si>
  <si>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</si>
  <si>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</si>
  <si>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</si>
  <si>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</si>
  <si>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</si>
  <si>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</si>
  <si>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</si>
  <si>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</si>
  <si>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</si>
  <si>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</si>
  <si>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</si>
  <si>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</si>
  <si>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</si>
  <si>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</si>
  <si>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</si>
  <si>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</si>
  <si>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</si>
  <si>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</si>
  <si>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</si>
  <si>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</si>
  <si>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</si>
  <si>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</si>
  <si>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</si>
  <si>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</si>
  <si>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</si>
  <si>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</si>
  <si>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</si>
  <si>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</si>
  <si>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</si>
  <si>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</si>
  <si>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</si>
  <si>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</si>
  <si>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</si>
  <si>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</si>
  <si>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</si>
  <si>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</si>
  <si>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</si>
  <si>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</si>
  <si>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</si>
  <si>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</si>
  <si>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</si>
  <si>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</si>
  <si>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</si>
  <si>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</si>
  <si>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</si>
  <si>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</si>
  <si>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</si>
  <si>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</si>
  <si>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</si>
  <si>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</si>
  <si>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</si>
  <si>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</si>
  <si>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</si>
  <si>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</si>
  <si>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</si>
  <si>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</si>
  <si>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</si>
  <si>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</si>
  <si>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</si>
  <si>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</si>
  <si>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</si>
  <si>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</si>
  <si>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</si>
  <si>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</si>
  <si>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</si>
  <si>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</si>
  <si>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</si>
  <si>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</si>
  <si>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</si>
  <si>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</si>
  <si>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</si>
  <si>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</si>
  <si>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</si>
  <si>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</si>
  <si>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</si>
  <si>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</si>
  <si>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</si>
  <si>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</si>
  <si>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</si>
  <si>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</si>
  <si>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</si>
  <si>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</si>
  <si>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</si>
  <si>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</si>
  <si>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</si>
  <si>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</si>
  <si>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</si>
  <si>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</si>
  <si>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</si>
  <si>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</si>
  <si>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</si>
  <si>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</si>
  <si>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</si>
  <si>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</si>
  <si>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</si>
  <si>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</si>
  <si>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</si>
  <si>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</si>
  <si>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</si>
  <si>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</si>
  <si>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</si>
  <si>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</si>
  <si>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</si>
  <si>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</si>
  <si>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</si>
  <si>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</si>
  <si>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</si>
  <si>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</si>
  <si>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</si>
  <si>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</si>
  <si>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</si>
  <si>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</si>
  <si>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</si>
  <si>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</si>
  <si>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</si>
  <si>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</si>
  <si>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</si>
  <si>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</si>
  <si>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</si>
  <si>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</si>
  <si>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</si>
  <si>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</si>
  <si>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</si>
  <si>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</si>
  <si>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</si>
  <si>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</si>
  <si>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</si>
  <si>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</si>
  <si>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</si>
  <si>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</si>
  <si>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</si>
  <si>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</si>
  <si>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</si>
  <si>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</si>
  <si>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</si>
  <si>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</si>
  <si>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</si>
  <si>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</si>
  <si>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</si>
  <si>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</si>
  <si>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</si>
  <si>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</si>
  <si>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</si>
  <si>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</si>
  <si>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</si>
  <si>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</si>
  <si>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</si>
  <si>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</si>
  <si>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</si>
  <si>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</si>
  <si>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</si>
  <si>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</si>
  <si>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</si>
  <si>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</si>
  <si>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</si>
  <si>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</si>
  <si>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</si>
  <si>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</si>
  <si>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</si>
  <si>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</si>
  <si>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</si>
  <si>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</si>
  <si>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</si>
  <si>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</si>
  <si>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</si>
  <si>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</si>
  <si>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</si>
  <si>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</si>
  <si>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</si>
  <si>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</si>
  <si>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</si>
  <si>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</si>
  <si>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</si>
  <si>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</si>
  <si>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</si>
  <si>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</si>
  <si>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</si>
  <si>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</si>
  <si>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</si>
  <si>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</si>
  <si>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</si>
  <si>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</si>
  <si>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</si>
  <si>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</si>
  <si>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</si>
  <si>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</si>
  <si>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</si>
  <si>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</si>
  <si>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</si>
  <si>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</si>
  <si>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</si>
  <si>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</si>
  <si>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</si>
  <si>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</si>
  <si>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</si>
  <si>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</si>
  <si>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</si>
  <si>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</si>
  <si>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</si>
  <si>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</si>
  <si>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</si>
  <si>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</si>
  <si>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</si>
  <si>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</si>
  <si>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</si>
  <si>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</si>
  <si>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</si>
  <si>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</si>
  <si>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</si>
  <si>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</si>
  <si>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</si>
  <si>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</si>
  <si>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</si>
  <si>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</si>
  <si>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</si>
  <si>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</si>
  <si>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</si>
  <si>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</si>
  <si>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</si>
  <si>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</si>
  <si>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</si>
  <si>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</si>
  <si>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</si>
  <si>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</si>
  <si>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</si>
  <si>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</si>
  <si>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</si>
  <si>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</si>
  <si>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</si>
  <si>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</si>
  <si>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</si>
  <si>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</si>
  <si>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</si>
  <si>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</si>
  <si>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</si>
  <si>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</si>
  <si>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</si>
  <si>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</si>
  <si>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</si>
  <si>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</si>
  <si>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</si>
  <si>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</si>
  <si>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</si>
  <si>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</si>
  <si>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</si>
  <si>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</si>
  <si>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</si>
  <si>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</si>
  <si>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</si>
  <si>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</si>
  <si>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</si>
  <si>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</si>
  <si>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</si>
  <si>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</si>
  <si>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</si>
  <si>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</si>
  <si>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</si>
  <si>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</si>
  <si>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</si>
  <si>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</si>
  <si>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</si>
  <si>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</si>
  <si>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</si>
  <si>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</si>
  <si>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</si>
  <si>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</si>
  <si>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</si>
  <si>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</si>
  <si>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</si>
  <si>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</si>
  <si>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</si>
  <si>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</si>
  <si>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</si>
  <si>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</si>
  <si>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</si>
  <si>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</si>
  <si>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</si>
  <si>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</si>
  <si>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</si>
  <si>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</si>
  <si>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</si>
  <si>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</si>
  <si>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</si>
  <si>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</si>
  <si>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</si>
  <si>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</si>
  <si>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</si>
  <si>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</si>
  <si>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</si>
  <si>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</si>
  <si>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</si>
  <si>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</si>
  <si>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</si>
  <si>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</si>
  <si>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</si>
  <si>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</si>
  <si>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</si>
  <si>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</si>
  <si>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</si>
  <si>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</si>
  <si>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</si>
  <si>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</si>
  <si>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</si>
  <si>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</si>
  <si>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</si>
  <si>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</si>
  <si>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</si>
  <si>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</si>
  <si>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</si>
  <si>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</si>
  <si>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</si>
  <si>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</si>
  <si>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</si>
  <si>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</si>
  <si>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</si>
  <si>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</si>
  <si>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</si>
  <si>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</si>
  <si>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</si>
  <si>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</si>
  <si>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</si>
  <si>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</si>
  <si>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</si>
  <si>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</si>
  <si>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</si>
  <si>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</si>
  <si>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</si>
  <si>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</si>
  <si>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</si>
  <si>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</si>
  <si>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</si>
  <si>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</si>
  <si>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</si>
  <si>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</si>
  <si>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</si>
  <si>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</si>
  <si>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</si>
  <si>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</si>
  <si>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</si>
  <si>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</si>
  <si>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</si>
  <si>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</si>
  <si>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</si>
  <si>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</si>
  <si>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</si>
  <si>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</si>
  <si>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</si>
  <si>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</si>
  <si>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</si>
  <si>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</si>
  <si>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</si>
  <si>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</si>
  <si>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</si>
  <si>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</si>
  <si>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</si>
  <si>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</si>
  <si>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</si>
  <si>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</si>
  <si>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</si>
  <si>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</si>
  <si>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</si>
  <si>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</si>
  <si>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</si>
  <si>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</si>
  <si>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</si>
  <si>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</si>
  <si>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</si>
  <si>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</si>
  <si>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</si>
  <si>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</si>
  <si>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</si>
  <si>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</si>
  <si>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</si>
  <si>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</si>
  <si>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</si>
  <si>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</si>
  <si>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</si>
  <si>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</si>
  <si>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</si>
  <si>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</si>
  <si>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</si>
  <si>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</si>
  <si>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</si>
  <si>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</si>
  <si>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</si>
  <si>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</si>
  <si>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</si>
  <si>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</si>
  <si>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</si>
  <si>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</si>
  <si>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</si>
  <si>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</si>
  <si>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</si>
  <si>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</si>
  <si>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</si>
  <si>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</si>
  <si>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</si>
  <si>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</si>
  <si>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</si>
  <si>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</si>
  <si>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</si>
  <si>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</si>
  <si>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</si>
  <si>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</si>
  <si>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</si>
  <si>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</si>
  <si>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</si>
  <si>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</si>
  <si>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</si>
  <si>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</si>
  <si>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</si>
  <si>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</si>
  <si>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</si>
  <si>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</si>
  <si>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</si>
  <si>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</si>
  <si>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</si>
  <si>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</si>
  <si>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</si>
  <si>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</si>
  <si>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</si>
  <si>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</si>
  <si>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</si>
  <si>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</si>
  <si>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</si>
  <si>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</si>
  <si>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</si>
  <si>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</si>
  <si>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</si>
  <si>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</si>
  <si>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</si>
  <si>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</si>
  <si>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</si>
  <si>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</si>
  <si>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</si>
  <si>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</si>
  <si>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</si>
  <si>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</si>
  <si>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</si>
  <si>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</si>
  <si>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</si>
  <si>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</si>
  <si>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</si>
  <si>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</si>
  <si>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</si>
  <si>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</si>
  <si>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</si>
  <si>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</si>
  <si>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</si>
  <si>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</si>
  <si>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</si>
  <si>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</si>
  <si>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</si>
  <si>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</si>
  <si>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</si>
  <si>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</si>
  <si>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</si>
  <si>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</si>
  <si>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</si>
  <si>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</si>
  <si>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</si>
  <si>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</si>
  <si>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</si>
  <si>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</si>
  <si>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</si>
  <si>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</si>
  <si>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</si>
  <si>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</si>
  <si>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</si>
  <si>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</si>
  <si>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</si>
  <si>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</si>
  <si>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</si>
  <si>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</si>
  <si>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</si>
  <si>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</si>
  <si>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</si>
  <si>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</si>
  <si>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</si>
  <si>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</si>
  <si>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</si>
  <si>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</si>
  <si>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</si>
  <si>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</si>
  <si>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</si>
  <si>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</si>
  <si>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</si>
  <si>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</si>
  <si>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</si>
  <si>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</si>
  <si>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</si>
  <si>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</si>
  <si>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</si>
  <si>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</si>
  <si>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</si>
  <si>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</si>
  <si>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</si>
  <si>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</si>
  <si>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</si>
  <si>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</si>
  <si>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</si>
  <si>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</si>
  <si>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</si>
  <si>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</si>
  <si>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</si>
  <si>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</si>
  <si>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</si>
  <si>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</si>
  <si>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</si>
  <si>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</si>
  <si>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</si>
  <si>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</si>
  <si>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</si>
  <si>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</si>
  <si>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</si>
  <si>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</si>
  <si>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</si>
  <si>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</si>
  <si>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</si>
  <si>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</si>
  <si>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</si>
  <si>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</si>
  <si>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</si>
  <si>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</si>
  <si>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</si>
  <si>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</si>
  <si>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</si>
  <si>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</si>
  <si>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</si>
  <si>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</si>
  <si>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</si>
  <si>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</si>
  <si>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</si>
  <si>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</si>
  <si>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</si>
  <si>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</si>
  <si>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</si>
  <si>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</si>
  <si>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</si>
  <si>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</si>
  <si>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</si>
  <si>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</si>
  <si>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</si>
  <si>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</si>
  <si>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</si>
  <si>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</si>
  <si>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</si>
  <si>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</si>
  <si>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</si>
  <si>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</si>
  <si>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</si>
  <si>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</si>
  <si>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</si>
  <si>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</si>
  <si>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</si>
  <si>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</si>
  <si>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</si>
  <si>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</si>
  <si>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</si>
  <si>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</si>
  <si>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</si>
  <si>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</si>
  <si>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</si>
  <si>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</si>
  <si>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</si>
  <si>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</si>
  <si>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</si>
  <si>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</si>
  <si>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</si>
  <si>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</si>
  <si>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</si>
  <si>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</si>
  <si>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</si>
  <si>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</si>
  <si>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</si>
  <si>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</si>
  <si>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</si>
  <si>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</si>
  <si>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</si>
  <si>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</si>
  <si>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</si>
  <si>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</si>
  <si>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</si>
  <si>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</si>
  <si>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</si>
  <si>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</si>
  <si>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</si>
  <si>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</si>
  <si>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</si>
  <si>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</si>
  <si>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</si>
  <si>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</si>
  <si>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</si>
  <si>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</si>
  <si>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</si>
  <si>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</si>
  <si>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</si>
  <si>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</si>
  <si>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</si>
  <si>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</si>
  <si>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</si>
  <si>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</si>
  <si>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</si>
  <si>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</si>
  <si>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</si>
  <si>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</si>
  <si>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</si>
  <si>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</si>
  <si>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</si>
  <si>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</si>
  <si>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</si>
  <si>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</si>
  <si>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</si>
  <si>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</si>
  <si>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</si>
  <si>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</si>
  <si>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</si>
  <si>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</si>
  <si>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</si>
  <si>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</si>
  <si>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</si>
  <si>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</si>
  <si>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</si>
  <si>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</si>
  <si>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</si>
  <si>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</si>
  <si>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</si>
  <si>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</si>
  <si>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</si>
  <si>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</si>
  <si>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</si>
  <si>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</si>
  <si>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</si>
  <si>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</si>
  <si>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</si>
  <si>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</si>
  <si>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</si>
  <si>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</si>
  <si>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</si>
  <si>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</si>
  <si>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</si>
  <si>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</si>
  <si>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</si>
  <si>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</si>
  <si>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</si>
  <si>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</si>
  <si>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</si>
  <si>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</si>
  <si>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</si>
  <si>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</si>
  <si>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</si>
  <si>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</si>
  <si>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</si>
  <si>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</si>
  <si>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</si>
  <si>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</si>
  <si>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</si>
  <si>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</si>
  <si>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</si>
  <si>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</si>
  <si>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</si>
  <si>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</si>
  <si>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</si>
  <si>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</si>
  <si>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</si>
  <si>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</si>
  <si>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</si>
  <si>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</si>
  <si>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</si>
  <si>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</si>
  <si>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</si>
  <si>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</si>
  <si>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</si>
  <si>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</si>
  <si>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</si>
  <si>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</si>
  <si>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</si>
  <si>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</si>
  <si>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</si>
  <si>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</si>
  <si>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</si>
  <si>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</si>
  <si>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</si>
  <si>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</si>
  <si>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</si>
  <si>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</si>
  <si>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</si>
  <si>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</si>
  <si>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</si>
  <si>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</si>
  <si>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</si>
  <si>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</si>
  <si>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</si>
  <si>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</si>
  <si>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</si>
  <si>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</si>
  <si>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</si>
  <si>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</si>
  <si>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</si>
  <si>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</si>
  <si>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</si>
  <si>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</si>
  <si>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</si>
  <si>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</si>
  <si>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</si>
  <si>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</si>
  <si>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</si>
  <si>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</si>
  <si>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</si>
  <si>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</si>
  <si>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</si>
  <si>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</si>
  <si>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</si>
  <si>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</si>
  <si>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</si>
  <si>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</si>
  <si>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</si>
  <si>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</si>
  <si>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</si>
  <si>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</si>
  <si>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</si>
  <si>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</si>
  <si>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</si>
  <si>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</si>
  <si>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</si>
  <si>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</si>
  <si>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</si>
  <si>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</si>
  <si>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</si>
  <si>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</si>
  <si>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</si>
  <si>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</si>
  <si>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</si>
  <si>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</si>
  <si>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</si>
  <si>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</si>
  <si>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</si>
  <si>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</si>
  <si>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</si>
  <si>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</si>
  <si>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</si>
  <si>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</si>
  <si>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</si>
  <si>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</si>
  <si>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</si>
  <si>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</si>
  <si>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</si>
  <si>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</si>
  <si>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</si>
  <si>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</si>
  <si>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</si>
  <si>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</si>
  <si>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</si>
  <si>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</si>
  <si>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</si>
  <si>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</si>
  <si>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</si>
  <si>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</si>
  <si>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</si>
  <si>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</si>
  <si>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</si>
  <si>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</si>
  <si>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</si>
  <si>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</si>
  <si>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</si>
  <si>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</si>
  <si>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</si>
  <si>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</si>
  <si>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</si>
  <si>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</si>
  <si>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</si>
  <si>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</si>
  <si>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</si>
  <si>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</si>
  <si>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</si>
  <si>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</si>
  <si>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</si>
  <si>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</si>
  <si>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</si>
  <si>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</si>
  <si>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</si>
  <si>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</si>
  <si>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</si>
  <si>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</si>
  <si>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</si>
  <si>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</si>
  <si>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</si>
  <si>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</si>
  <si>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</si>
  <si>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</si>
  <si>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</si>
  <si>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</si>
  <si>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</si>
  <si>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</si>
  <si>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</si>
  <si>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</si>
  <si>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</si>
  <si>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</si>
  <si>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</si>
  <si>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</si>
  <si>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</si>
  <si>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</si>
  <si>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</si>
  <si>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</si>
  <si>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</si>
  <si>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</si>
  <si>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</si>
  <si>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</si>
  <si>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</si>
  <si>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</si>
  <si>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</si>
  <si>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</si>
  <si>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</si>
  <si>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</si>
  <si>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</si>
  <si>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</si>
  <si>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</si>
  <si>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</si>
  <si>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</si>
  <si>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</si>
  <si>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</si>
  <si>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</si>
  <si>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</si>
  <si>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</si>
  <si>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</si>
  <si>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</si>
  <si>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</si>
  <si>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</si>
  <si>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</si>
  <si>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</si>
  <si>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</si>
  <si>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</si>
  <si>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</si>
  <si>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</si>
  <si>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</si>
  <si>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</si>
  <si>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</si>
  <si>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</si>
  <si>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</si>
  <si>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</si>
  <si>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</si>
  <si>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</si>
  <si>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</si>
  <si>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</si>
  <si>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</si>
  <si>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</si>
  <si>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</si>
  <si>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</si>
  <si>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</si>
  <si>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</si>
  <si>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</si>
  <si>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</si>
  <si>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</si>
  <si>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</si>
  <si>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</si>
  <si>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</si>
  <si>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</si>
  <si>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</si>
  <si>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</si>
  <si>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</si>
  <si>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</si>
  <si>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</si>
  <si>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</si>
  <si>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</si>
  <si>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</si>
  <si>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</si>
  <si>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</si>
  <si>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</si>
  <si>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</si>
  <si>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</si>
  <si>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</si>
  <si>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</si>
  <si>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</si>
  <si>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</si>
  <si>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</si>
  <si>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</si>
  <si>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</si>
  <si>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</si>
  <si>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</si>
  <si>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</si>
  <si>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</si>
  <si>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</si>
  <si>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</si>
  <si>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</si>
  <si>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</si>
  <si>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</si>
  <si>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</si>
  <si>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</si>
  <si>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</si>
  <si>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</si>
  <si>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</si>
  <si>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</si>
  <si>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</si>
  <si>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</si>
  <si>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</si>
  <si>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</si>
  <si>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</si>
  <si>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</si>
  <si>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</si>
  <si>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</si>
  <si>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</si>
  <si>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</si>
  <si>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</si>
  <si>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</si>
  <si>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</si>
  <si>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</si>
  <si>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</si>
  <si>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</si>
  <si>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</si>
  <si>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</si>
  <si>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</si>
  <si>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</si>
  <si>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</si>
  <si>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</si>
  <si>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</si>
  <si>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</si>
  <si>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</si>
  <si>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</si>
  <si>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</si>
  <si>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</si>
  <si>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</si>
  <si>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</si>
  <si>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</si>
  <si>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</si>
  <si>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</si>
  <si>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</si>
  <si>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</si>
  <si>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</si>
  <si>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</si>
  <si>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</si>
  <si>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</si>
  <si>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</si>
  <si>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</si>
  <si>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</si>
  <si>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</si>
  <si>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</si>
  <si>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</si>
  <si>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</si>
  <si>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</si>
  <si>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</si>
  <si>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</si>
  <si>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</si>
  <si>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</si>
  <si>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</si>
  <si>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</si>
  <si>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</si>
  <si>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</si>
  <si>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</si>
  <si>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</si>
  <si>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</si>
  <si>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</si>
  <si>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</si>
  <si>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</si>
  <si>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</si>
  <si>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</si>
  <si>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</si>
  <si>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</si>
  <si>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</si>
  <si>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</si>
  <si>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</si>
  <si>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</si>
  <si>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</si>
  <si>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</si>
  <si>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</si>
  <si>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</si>
  <si>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</si>
  <si>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</si>
  <si>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</si>
  <si>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</si>
  <si>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</si>
  <si>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</si>
  <si>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</si>
  <si>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</si>
  <si>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</si>
  <si>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</si>
  <si>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</si>
  <si>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</si>
  <si>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</si>
  <si>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</si>
  <si>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</si>
  <si>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</si>
  <si>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</si>
  <si>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</si>
  <si>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</si>
  <si>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</si>
  <si>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</si>
  <si>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</si>
  <si>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</si>
  <si>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</si>
  <si>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</si>
  <si>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</si>
  <si>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</si>
  <si>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</si>
  <si>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</si>
  <si>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</si>
  <si>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</si>
  <si>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</si>
  <si>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</si>
  <si>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</si>
  <si>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</si>
  <si>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</si>
  <si>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</si>
  <si>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</si>
  <si>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</si>
  <si>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</si>
  <si>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</si>
  <si>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</si>
  <si>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</si>
  <si>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</si>
  <si>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</si>
  <si>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</si>
  <si>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</si>
  <si>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</si>
  <si>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</si>
  <si>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</si>
  <si>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</si>
  <si>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</si>
  <si>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</si>
  <si>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</si>
  <si>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</si>
  <si>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</si>
  <si>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</si>
  <si>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</si>
  <si>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</si>
  <si>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</si>
  <si>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</si>
  <si>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</si>
  <si>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</si>
  <si>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</si>
  <si>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</si>
  <si>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</si>
  <si>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</si>
  <si>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</si>
  <si>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</si>
  <si>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</si>
  <si>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</si>
  <si>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</si>
  <si>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</si>
  <si>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</si>
  <si>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</si>
  <si>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</si>
  <si>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</si>
  <si>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</si>
  <si>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</si>
  <si>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</si>
  <si>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</si>
  <si>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</si>
  <si>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</si>
  <si>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</si>
  <si>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</si>
  <si>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</si>
  <si>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</si>
  <si>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</si>
  <si>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</si>
  <si>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</si>
  <si>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</si>
  <si>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</si>
  <si>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</si>
  <si>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</si>
  <si>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</si>
  <si>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</si>
  <si>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</si>
  <si>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</si>
  <si>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</si>
  <si>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</si>
  <si>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</si>
  <si>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</si>
  <si>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</si>
  <si>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</si>
  <si>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</si>
  <si>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</si>
  <si>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</si>
  <si>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</si>
  <si>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</si>
  <si>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</si>
  <si>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</si>
  <si>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</si>
  <si>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</si>
  <si>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</si>
  <si>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</si>
  <si>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</si>
  <si>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</si>
  <si>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</si>
  <si>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</si>
  <si>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</si>
  <si>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</si>
  <si>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</si>
  <si>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</si>
  <si>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</si>
  <si>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</si>
  <si>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</si>
  <si>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</si>
  <si>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</si>
  <si>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</si>
  <si>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</si>
  <si>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</si>
  <si>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</si>
  <si>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</si>
  <si>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</si>
  <si>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</si>
  <si>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</si>
  <si>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</si>
  <si>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</si>
  <si>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</si>
  <si>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</si>
  <si>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</si>
  <si>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</si>
  <si>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</si>
  <si>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</si>
  <si>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</si>
  <si>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</si>
  <si>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</si>
  <si>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</si>
  <si>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</si>
  <si>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</si>
  <si>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</si>
  <si>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</si>
  <si>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</si>
  <si>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</si>
  <si>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</si>
  <si>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</si>
  <si>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</si>
  <si>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</si>
  <si>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</si>
  <si>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</si>
  <si>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</si>
  <si>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</si>
  <si>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</si>
  <si>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</si>
  <si>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</si>
  <si>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</si>
  <si>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</si>
  <si>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</si>
  <si>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</si>
  <si>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</si>
  <si>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</si>
  <si>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</si>
  <si>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</si>
  <si>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</si>
  <si>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</si>
  <si>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</si>
  <si>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</si>
  <si>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</si>
  <si>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</si>
  <si>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</si>
  <si>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</si>
  <si>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</si>
  <si>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</si>
  <si>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</si>
  <si>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</si>
  <si>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</si>
  <si>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</si>
  <si>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</si>
  <si>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</si>
  <si>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</si>
  <si>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</si>
  <si>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</si>
  <si>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</si>
  <si>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</si>
  <si>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</si>
  <si>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</si>
  <si>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</si>
  <si>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</si>
  <si>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</si>
  <si>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</si>
  <si>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</si>
  <si>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</si>
  <si>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</si>
  <si>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</si>
  <si>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</si>
  <si>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</si>
  <si>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</si>
  <si>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</si>
  <si>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</si>
  <si>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</si>
  <si>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</si>
  <si>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</si>
  <si>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</si>
  <si>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</si>
  <si>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</si>
  <si>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</si>
  <si>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</si>
  <si>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</si>
  <si>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</si>
  <si>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</si>
  <si>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</si>
  <si>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</si>
  <si>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</si>
  <si>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</si>
  <si>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</si>
  <si>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</si>
  <si>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</si>
  <si>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</si>
  <si>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</si>
  <si>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</si>
  <si>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</si>
  <si>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</si>
  <si>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</si>
  <si>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</si>
  <si>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</si>
  <si>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</si>
  <si>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</si>
  <si>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</si>
  <si>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</si>
  <si>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</si>
  <si>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</si>
  <si>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</si>
  <si>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</si>
  <si>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</si>
  <si>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</si>
  <si>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</si>
  <si>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</si>
  <si>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</si>
  <si>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</si>
  <si>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</si>
  <si>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</si>
  <si>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</si>
  <si>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</si>
  <si>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</si>
  <si>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</si>
  <si>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</si>
  <si>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</si>
  <si>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</si>
  <si>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</si>
  <si>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</si>
  <si>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</si>
  <si>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</si>
  <si>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</si>
  <si>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</si>
  <si>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</si>
  <si>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</si>
  <si>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</si>
  <si>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</si>
  <si>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</si>
  <si>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</si>
  <si>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</si>
  <si>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</si>
  <si>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</si>
  <si>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</si>
  <si>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</si>
  <si>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</si>
  <si>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</si>
  <si>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</si>
  <si>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</si>
  <si>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</si>
  <si>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</si>
  <si>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</si>
  <si>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</si>
  <si>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</si>
  <si>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</si>
  <si>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</si>
  <si>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</si>
  <si>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</si>
  <si>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</si>
  <si>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</si>
  <si>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</si>
  <si>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</si>
  <si>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</si>
  <si>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</si>
  <si>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</si>
  <si>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</si>
  <si>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</si>
  <si>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</si>
  <si>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</si>
  <si>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</si>
  <si>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</si>
  <si>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</si>
  <si>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</si>
  <si>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</si>
  <si>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</si>
  <si>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</si>
  <si>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</si>
  <si>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</si>
  <si>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</si>
  <si>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</si>
  <si>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</si>
  <si>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</si>
  <si>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</si>
  <si>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</si>
  <si>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</si>
  <si>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</si>
  <si>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</si>
  <si>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</si>
  <si>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</si>
  <si>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</si>
  <si>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</si>
  <si>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</si>
  <si>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</si>
  <si>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</si>
  <si>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</si>
  <si>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</si>
  <si>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</si>
  <si>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</si>
  <si>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</si>
  <si>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</si>
  <si>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</si>
  <si>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</si>
  <si>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</si>
  <si>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</si>
  <si>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</si>
  <si>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</si>
  <si>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</si>
  <si>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</si>
  <si>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</si>
  <si>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</si>
  <si>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</si>
  <si>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</si>
  <si>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</si>
  <si>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</si>
  <si>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</si>
  <si>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</si>
  <si>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</si>
  <si>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</si>
  <si>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</si>
  <si>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</si>
  <si>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</si>
  <si>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</si>
  <si>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</si>
  <si>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</si>
  <si>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</si>
  <si>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</si>
  <si>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</si>
  <si>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</si>
  <si>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</si>
  <si>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</si>
  <si>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</si>
  <si>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</si>
  <si>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</si>
  <si>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</si>
  <si>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</si>
  <si>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</si>
  <si>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</si>
  <si>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</si>
  <si>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</si>
  <si>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</si>
  <si>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</si>
  <si>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</si>
  <si>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</si>
  <si>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</si>
  <si>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</si>
  <si>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</si>
  <si>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</si>
  <si>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</si>
  <si>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</si>
  <si>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</si>
  <si>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</si>
  <si>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</si>
  <si>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</si>
  <si>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</si>
  <si>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</si>
  <si>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</si>
  <si>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</si>
  <si>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</si>
  <si>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</si>
  <si>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</si>
  <si>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</si>
  <si>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</si>
  <si>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</si>
  <si>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</si>
  <si>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</si>
  <si>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</si>
  <si>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</si>
  <si>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</si>
  <si>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</si>
  <si>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</si>
  <si>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</si>
  <si>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</si>
  <si>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</si>
  <si>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</si>
  <si>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</si>
  <si>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</si>
  <si>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</si>
  <si>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</si>
  <si>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</si>
  <si>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</si>
  <si>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</si>
  <si>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</si>
  <si>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</si>
  <si>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</si>
  <si>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</si>
  <si>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</si>
  <si>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</si>
  <si>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</si>
  <si>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</si>
  <si>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</si>
  <si>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</si>
  <si>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</si>
  <si>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</si>
  <si>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</si>
  <si>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</si>
  <si>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</si>
  <si>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</si>
  <si>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</si>
  <si>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</si>
  <si>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</si>
  <si>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</si>
  <si>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</si>
  <si>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</si>
  <si>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</si>
  <si>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</si>
  <si>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</si>
  <si>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</si>
  <si>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</si>
  <si>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</si>
  <si>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</si>
  <si>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</si>
  <si>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</si>
  <si>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</si>
  <si>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</si>
  <si>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</si>
  <si>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</si>
  <si>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</si>
  <si>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</si>
  <si>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</si>
  <si>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</si>
  <si>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</si>
  <si>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</si>
  <si>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</si>
  <si>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</si>
  <si>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</si>
  <si>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</si>
  <si>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</si>
  <si>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</si>
  <si>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</si>
  <si>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</si>
  <si>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</si>
  <si>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</si>
  <si>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</si>
  <si>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</si>
  <si>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</si>
  <si>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</si>
  <si>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</si>
  <si>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</si>
  <si>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</si>
  <si>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</si>
  <si>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</si>
  <si>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</si>
  <si>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</si>
  <si>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</si>
  <si>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</si>
  <si>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</si>
  <si>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</si>
  <si>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</si>
  <si>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</si>
  <si>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</si>
  <si>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</si>
  <si>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</si>
  <si>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</si>
  <si>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</si>
  <si>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</si>
  <si>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</si>
  <si>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</si>
  <si>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</si>
  <si>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</si>
  <si>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</si>
  <si>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</si>
  <si>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</si>
  <si>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</si>
  <si>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</si>
  <si>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</si>
  <si>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</si>
  <si>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</si>
  <si>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</si>
  <si>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</si>
  <si>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</si>
  <si>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</si>
  <si>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</si>
  <si>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</si>
  <si>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</si>
  <si>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</si>
  <si>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</si>
  <si>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</si>
  <si>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</si>
  <si>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</si>
  <si>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</si>
  <si>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</si>
  <si>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</si>
  <si>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</si>
  <si>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</si>
  <si>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</si>
  <si>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</si>
  <si>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</si>
  <si>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</si>
  <si>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</si>
  <si>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</si>
  <si>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</si>
  <si>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</si>
  <si>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</si>
  <si>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</si>
  <si>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</si>
  <si>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</si>
  <si>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</si>
  <si>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</si>
  <si>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</si>
  <si>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</si>
  <si>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</si>
  <si>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</si>
  <si>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</si>
  <si>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</si>
  <si>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</si>
  <si>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</si>
  <si>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</si>
  <si>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</si>
  <si>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</si>
  <si>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</si>
  <si>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</si>
  <si>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</si>
  <si>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</si>
  <si>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</si>
  <si>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</si>
  <si>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</si>
  <si>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</si>
  <si>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</si>
  <si>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</si>
  <si>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</si>
  <si>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</si>
  <si>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</si>
  <si>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</si>
  <si>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</si>
  <si>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</si>
  <si>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</si>
  <si>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</si>
  <si>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</si>
  <si>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</si>
  <si>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</si>
  <si>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</si>
  <si>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</si>
  <si>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</si>
  <si>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</si>
  <si>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</si>
  <si>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</si>
  <si>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</si>
  <si>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</si>
  <si>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</si>
  <si>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</si>
  <si>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</si>
  <si>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</si>
  <si>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</si>
  <si>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</si>
  <si>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</si>
  <si>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</si>
  <si>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</si>
  <si>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</si>
  <si>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</si>
  <si>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</si>
  <si>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</si>
  <si>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</si>
  <si>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</si>
  <si>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</si>
  <si>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</si>
  <si>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</si>
  <si>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</si>
  <si>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</si>
  <si>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</si>
  <si>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</si>
  <si>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</si>
  <si>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</si>
  <si>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</si>
  <si>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</si>
  <si>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</si>
  <si>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</si>
  <si>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</si>
  <si>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</si>
  <si>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</si>
  <si>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</si>
  <si>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</si>
  <si>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</si>
  <si>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</si>
  <si>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</si>
  <si>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</si>
  <si>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</si>
  <si>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</si>
  <si>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</si>
  <si>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</si>
  <si>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</si>
  <si>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</si>
  <si>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</si>
  <si>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</si>
  <si>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</si>
  <si>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</si>
  <si>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</si>
  <si>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</si>
  <si>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</si>
  <si>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</si>
  <si>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</si>
  <si>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</si>
  <si>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</si>
  <si>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</si>
  <si>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</si>
  <si>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</si>
  <si>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</si>
  <si>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</si>
  <si>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</si>
  <si>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</si>
  <si>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</si>
  <si>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</si>
  <si>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</si>
  <si>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</si>
  <si>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</si>
  <si>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</si>
  <si>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</si>
  <si>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</si>
  <si>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</si>
  <si>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</si>
  <si>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</si>
  <si>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</si>
  <si>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</si>
  <si>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</si>
  <si>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</si>
  <si>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</si>
  <si>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</si>
  <si>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</si>
  <si>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</si>
  <si>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</si>
  <si>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</si>
  <si>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</si>
  <si>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</si>
  <si>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</si>
  <si>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</si>
  <si>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</si>
  <si>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</si>
  <si>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</si>
  <si>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</si>
  <si>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</si>
  <si>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</si>
  <si>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</si>
  <si>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</si>
  <si>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</si>
  <si>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</si>
  <si>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</si>
  <si>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</si>
  <si>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</si>
  <si>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</si>
  <si>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</si>
  <si>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</si>
  <si>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</si>
  <si>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</si>
  <si>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</si>
  <si>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</si>
  <si>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</si>
  <si>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</si>
  <si>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</si>
  <si>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</si>
  <si>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</si>
  <si>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</si>
  <si>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</si>
  <si>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</si>
  <si>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</si>
  <si>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</si>
  <si>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</si>
  <si>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</si>
  <si>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</si>
  <si>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</si>
  <si>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</si>
  <si>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</si>
  <si>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</si>
  <si>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</si>
  <si>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</si>
  <si>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</si>
  <si>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</si>
  <si>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</si>
  <si>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</si>
  <si>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</si>
  <si>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</si>
  <si>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</si>
  <si>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</si>
  <si>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</si>
  <si>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</si>
  <si>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</si>
  <si>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</si>
  <si>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</si>
  <si>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</si>
  <si>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</si>
  <si>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</si>
  <si>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</si>
  <si>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</si>
  <si>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</si>
  <si>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</si>
  <si>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</si>
  <si>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</si>
  <si>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</si>
  <si>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</si>
  <si>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</si>
  <si>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</si>
  <si>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</si>
  <si>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</si>
  <si>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</si>
  <si>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</si>
  <si>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</si>
  <si>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</si>
  <si>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</si>
  <si>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</si>
  <si>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</si>
  <si>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</si>
  <si>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</si>
  <si>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</si>
  <si>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</si>
  <si>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</si>
  <si>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</si>
  <si>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</si>
  <si>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</si>
  <si>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</si>
  <si>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</si>
  <si>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</si>
  <si>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</si>
  <si>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</si>
  <si>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</si>
  <si>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</si>
  <si>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</si>
  <si>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</si>
  <si>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</si>
  <si>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</si>
  <si>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</si>
  <si>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</si>
  <si>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</si>
  <si>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</si>
  <si>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</si>
  <si>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</si>
  <si>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</si>
  <si>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</si>
  <si>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</si>
  <si>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</si>
  <si>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</si>
  <si>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</si>
  <si>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</si>
  <si>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</si>
  <si>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</si>
  <si>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</si>
  <si>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</si>
  <si>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</si>
  <si>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</si>
  <si>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</si>
  <si>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</si>
  <si>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</si>
  <si>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</si>
  <si>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</si>
  <si>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</si>
  <si>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</si>
  <si>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</si>
  <si>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</si>
  <si>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</si>
  <si>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</si>
  <si>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</si>
  <si>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</si>
  <si>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</si>
  <si>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</si>
  <si>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</si>
  <si>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</si>
  <si>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</si>
  <si>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</si>
  <si>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</si>
  <si>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</si>
  <si>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</si>
  <si>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</si>
  <si>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</si>
  <si>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</si>
  <si>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</si>
  <si>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</si>
  <si>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</si>
  <si>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</si>
  <si>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</si>
  <si>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</si>
  <si>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</si>
  <si>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</si>
  <si>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</si>
  <si>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</si>
  <si>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</si>
  <si>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</si>
  <si>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</si>
  <si>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</si>
  <si>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</si>
  <si>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</si>
  <si>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</si>
  <si>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</si>
  <si>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</si>
  <si>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</si>
  <si>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</si>
  <si>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</si>
  <si>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</si>
  <si>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</si>
  <si>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</si>
  <si>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</si>
  <si>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</si>
  <si>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</si>
  <si>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</si>
  <si>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</si>
  <si>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</si>
  <si>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</si>
  <si>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</si>
  <si>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</si>
  <si>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</si>
  <si>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</si>
  <si>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</si>
  <si>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</si>
  <si>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</si>
  <si>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</si>
  <si>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</si>
  <si>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</si>
  <si>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</si>
  <si>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</si>
  <si>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</si>
  <si>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</si>
  <si>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</si>
  <si>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</si>
  <si>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</si>
  <si>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</si>
  <si>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</si>
  <si>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</si>
  <si>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</si>
  <si>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</si>
  <si>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</si>
  <si>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</si>
  <si>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</si>
  <si>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</si>
  <si>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</si>
  <si>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</si>
  <si>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</si>
  <si>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</si>
  <si>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</si>
  <si>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</si>
  <si>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</si>
  <si>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</si>
  <si>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</si>
  <si>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</si>
  <si>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</si>
  <si>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</si>
  <si>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</si>
  <si>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</si>
  <si>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</si>
  <si>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</si>
  <si>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</si>
  <si>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</si>
  <si>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</si>
  <si>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</si>
  <si>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</si>
  <si>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</si>
  <si>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</si>
  <si>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</si>
  <si>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</si>
  <si>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</si>
  <si>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</si>
  <si>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</si>
  <si>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</si>
  <si>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</si>
  <si>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</si>
  <si>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</si>
  <si>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</si>
  <si>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</si>
  <si>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</si>
  <si>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</si>
  <si>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</si>
  <si>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</si>
  <si>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</si>
  <si>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</si>
  <si>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</si>
  <si>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</si>
  <si>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</si>
  <si>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</si>
  <si>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</si>
  <si>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</si>
  <si>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</si>
  <si>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</si>
  <si>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</si>
  <si>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</si>
  <si>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</si>
  <si>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</si>
  <si>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</si>
  <si>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</si>
  <si>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</si>
  <si>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</si>
  <si>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</si>
  <si>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</si>
  <si>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</si>
  <si>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</si>
  <si>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</si>
  <si>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</si>
  <si>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</si>
  <si>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</si>
  <si>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</si>
  <si>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</si>
  <si>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</si>
  <si>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</si>
  <si>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</si>
  <si>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</si>
  <si>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</si>
  <si>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</si>
  <si>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</si>
  <si>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</si>
  <si>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</si>
  <si>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</si>
  <si>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</si>
  <si>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</si>
  <si>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</si>
  <si>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</si>
  <si>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</si>
  <si>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</si>
  <si>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</si>
  <si>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</si>
  <si>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</si>
  <si>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</si>
  <si>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</si>
  <si>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</si>
  <si>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</si>
  <si>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</si>
  <si>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</si>
  <si>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</si>
  <si>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</si>
  <si>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</si>
  <si>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</si>
  <si>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</si>
  <si>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</si>
  <si>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</si>
  <si>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</si>
  <si>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</si>
  <si>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</si>
  <si>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</si>
  <si>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</si>
  <si>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</si>
  <si>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</si>
  <si>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</si>
  <si>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</si>
  <si>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</si>
  <si>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</si>
  <si>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</si>
  <si>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</si>
  <si>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</si>
  <si>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</si>
  <si>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</si>
  <si>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</si>
  <si>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</si>
  <si>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</si>
  <si>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</si>
  <si>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</si>
  <si>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</si>
  <si>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</si>
  <si>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</si>
  <si>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</si>
  <si>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</si>
  <si>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</si>
  <si>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</si>
  <si>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</si>
  <si>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</si>
  <si>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</si>
  <si>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</si>
  <si>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</si>
  <si>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</si>
  <si>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</si>
  <si>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</si>
  <si>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</si>
  <si>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</si>
  <si>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</si>
  <si>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</si>
  <si>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</si>
  <si>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</si>
  <si>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</si>
  <si>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</si>
  <si>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</si>
  <si>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</si>
  <si>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</si>
  <si>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</si>
  <si>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</si>
  <si>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</si>
  <si>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</si>
  <si>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</si>
  <si>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</si>
  <si>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</si>
  <si>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</si>
  <si>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</si>
  <si>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</si>
  <si>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</si>
  <si>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</si>
  <si>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</si>
  <si>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</si>
  <si>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</si>
  <si>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</si>
  <si>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</si>
  <si>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</si>
  <si>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</si>
  <si>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</si>
  <si>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</si>
  <si>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</si>
  <si>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</si>
  <si>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</si>
  <si>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</si>
  <si>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</si>
  <si>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</si>
  <si>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</si>
  <si>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</si>
  <si>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</si>
  <si>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</si>
  <si>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</si>
  <si>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</si>
  <si>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</si>
  <si>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</si>
  <si>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</si>
  <si>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</si>
  <si>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</si>
  <si>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</si>
  <si>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</si>
  <si>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</si>
  <si>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</si>
  <si>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</si>
  <si>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</si>
  <si>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</si>
  <si>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</si>
  <si>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</si>
  <si>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</si>
  <si>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</si>
  <si>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</si>
  <si>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</si>
  <si>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</si>
  <si>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</si>
  <si>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</si>
  <si>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</si>
  <si>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</si>
  <si>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</si>
  <si>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</si>
  <si>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</si>
  <si>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</si>
  <si>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</si>
  <si>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</si>
  <si>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</si>
  <si>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</si>
  <si>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</si>
  <si>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</si>
  <si>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</si>
  <si>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</si>
  <si>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</si>
  <si>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</si>
  <si>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</si>
  <si>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</si>
  <si>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</si>
  <si>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</si>
  <si>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</si>
  <si>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</si>
  <si>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</si>
  <si>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</si>
  <si>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</si>
  <si>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</si>
  <si>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</si>
  <si>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</si>
  <si>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</si>
  <si>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</si>
  <si>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</si>
  <si>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</si>
  <si>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</si>
  <si>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</si>
  <si>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</si>
  <si>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</si>
  <si>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</si>
  <si>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</si>
  <si>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</si>
  <si>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</si>
  <si>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</si>
  <si>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</si>
  <si>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</si>
  <si>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</si>
  <si>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</si>
  <si>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</si>
  <si>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</si>
  <si>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</si>
  <si>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</si>
  <si>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</si>
  <si>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</si>
  <si>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</si>
  <si>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</si>
  <si>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</si>
  <si>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</si>
  <si>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</si>
  <si>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</si>
  <si>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</si>
  <si>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</si>
  <si>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</si>
  <si>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</si>
  <si>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</si>
  <si>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</si>
  <si>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</si>
  <si>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</si>
  <si>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</si>
  <si>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</si>
  <si>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</si>
  <si>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</si>
  <si>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</si>
  <si>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</si>
  <si>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</si>
  <si>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</si>
  <si>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</si>
  <si>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</si>
  <si>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</si>
  <si>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</si>
  <si>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</si>
  <si>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</si>
  <si>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</si>
  <si>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</si>
  <si>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</si>
  <si>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</si>
  <si>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</si>
  <si>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</si>
  <si>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</si>
  <si>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</si>
  <si>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</si>
  <si>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</si>
  <si>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</si>
  <si>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</si>
  <si>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</si>
  <si>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</si>
  <si>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</si>
  <si>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</si>
  <si>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</si>
  <si>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</si>
  <si>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</si>
  <si>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</si>
  <si>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</si>
  <si>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</si>
  <si>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</si>
  <si>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</si>
  <si>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</si>
  <si>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</si>
  <si>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</si>
  <si>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</si>
  <si>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</si>
  <si>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</si>
  <si>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</si>
  <si>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</si>
  <si>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</si>
  <si>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</si>
  <si>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</si>
  <si>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</si>
  <si>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</si>
  <si>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</si>
  <si>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</si>
  <si>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</si>
  <si>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</si>
  <si>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</si>
  <si>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</si>
  <si>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</si>
  <si>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</si>
  <si>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</si>
  <si>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</si>
  <si>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</si>
  <si>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</si>
  <si>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</si>
  <si>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</si>
  <si>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</si>
  <si>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</si>
  <si>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</si>
  <si>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</si>
  <si>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</si>
  <si>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</si>
  <si>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</si>
  <si>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</si>
  <si>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</si>
  <si>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</si>
  <si>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</si>
  <si>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</si>
  <si>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</si>
  <si>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</si>
  <si>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</si>
  <si>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</si>
  <si>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</si>
  <si>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</si>
  <si>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</si>
  <si>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</si>
  <si>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</si>
  <si>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</si>
  <si>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</si>
  <si>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</si>
  <si>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</si>
  <si>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</si>
  <si>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</si>
  <si>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</si>
  <si>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</si>
  <si>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</si>
  <si>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</si>
  <si>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</si>
  <si>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</si>
  <si>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</si>
  <si>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</si>
  <si>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</si>
  <si>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</si>
  <si>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</si>
  <si>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</si>
  <si>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</si>
  <si>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</si>
  <si>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</si>
  <si>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</si>
  <si>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</si>
  <si>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</si>
  <si>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</si>
  <si>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</si>
  <si>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</si>
  <si>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</si>
  <si>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</si>
  <si>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</si>
  <si>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</si>
  <si>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</si>
  <si>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</si>
  <si>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</si>
  <si>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</si>
  <si>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</si>
  <si>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</si>
  <si>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</si>
  <si>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</si>
  <si>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</si>
  <si>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</si>
  <si>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</si>
  <si>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</si>
  <si>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</si>
  <si>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</si>
  <si>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</si>
  <si>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</si>
  <si>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</si>
  <si>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</si>
  <si>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</si>
  <si>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</si>
  <si>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</si>
  <si>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</si>
  <si>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</si>
  <si>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</si>
  <si>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</si>
  <si>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</si>
  <si>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</si>
  <si>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</si>
  <si>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</si>
  <si>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</si>
  <si>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</si>
  <si>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</si>
  <si>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</si>
  <si>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</si>
  <si>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</si>
  <si>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</si>
  <si>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</si>
  <si>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</si>
  <si>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</si>
  <si>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</si>
  <si>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</si>
  <si>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</si>
  <si>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</si>
  <si>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</si>
  <si>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</si>
  <si>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</si>
  <si>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</si>
  <si>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</si>
  <si>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</si>
  <si>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</si>
  <si>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</si>
  <si>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</si>
  <si>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</si>
  <si>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</si>
  <si>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</si>
  <si>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</si>
  <si>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</si>
  <si>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</si>
  <si>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</si>
  <si>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</si>
  <si>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</si>
  <si>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</si>
  <si>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</si>
  <si>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</si>
  <si>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</si>
  <si>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</si>
  <si>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</si>
  <si>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</si>
  <si>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</si>
  <si>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</si>
  <si>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</si>
  <si>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</si>
  <si>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</si>
  <si>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</si>
  <si>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</si>
  <si>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</si>
  <si>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</si>
  <si>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</si>
  <si>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</si>
  <si>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</si>
  <si>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</si>
  <si>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</si>
  <si>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</si>
  <si>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</si>
  <si>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</si>
  <si>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</si>
  <si>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</si>
  <si>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</si>
  <si>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</si>
  <si>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</si>
  <si>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</si>
  <si>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</si>
  <si>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</si>
  <si>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</si>
  <si>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</si>
  <si>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</si>
  <si>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</si>
  <si>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</si>
  <si>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</si>
  <si>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</si>
  <si>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</si>
  <si>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</si>
  <si>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</si>
  <si>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</si>
  <si>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</si>
  <si>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</si>
  <si>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</si>
  <si>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</si>
  <si>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</si>
  <si>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</si>
  <si>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</si>
  <si>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</si>
  <si>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</si>
  <si>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</si>
  <si>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</si>
  <si>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</si>
  <si>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</si>
  <si>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</si>
  <si>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</si>
  <si>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</si>
  <si>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</si>
  <si>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</si>
  <si>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</si>
  <si>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</si>
  <si>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</si>
  <si>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</si>
  <si>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</si>
  <si>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</si>
  <si>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</si>
  <si>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</si>
  <si>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</si>
  <si>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</si>
  <si>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</si>
  <si>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</si>
  <si>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</si>
  <si>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</si>
  <si>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</si>
  <si>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</si>
  <si>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</si>
  <si>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</si>
  <si>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</si>
  <si>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</si>
  <si>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</si>
  <si>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</si>
  <si>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</si>
  <si>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</si>
  <si>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</si>
  <si>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</si>
  <si>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</si>
  <si>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</si>
  <si>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</si>
  <si>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</si>
  <si>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</si>
  <si>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</si>
  <si>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</si>
  <si>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</si>
  <si>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</si>
  <si>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</si>
  <si>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</si>
  <si>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</si>
  <si>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</si>
  <si>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</si>
  <si>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</si>
  <si>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</si>
  <si>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</si>
  <si>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</si>
  <si>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</si>
  <si>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</si>
  <si>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</si>
  <si>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</si>
  <si>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</si>
  <si>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</si>
  <si>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</si>
  <si>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</si>
  <si>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</si>
  <si>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</si>
  <si>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</si>
  <si>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</si>
  <si>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</si>
  <si>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</si>
  <si>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</si>
  <si>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</si>
  <si>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</si>
  <si>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</si>
  <si>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</si>
  <si>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</si>
  <si>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</si>
  <si>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</si>
  <si>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</si>
  <si>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</si>
  <si>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</si>
  <si>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</si>
  <si>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</si>
  <si>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</si>
  <si>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</si>
  <si>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</si>
  <si>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</si>
  <si>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</si>
  <si>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</si>
  <si>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</si>
  <si>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</si>
  <si>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</si>
  <si>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</si>
  <si>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</si>
  <si>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</si>
  <si>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</si>
  <si>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</si>
  <si>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</si>
  <si>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</si>
  <si>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</si>
  <si>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</si>
  <si>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</si>
  <si>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</si>
  <si>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</si>
  <si>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</si>
  <si>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</si>
  <si>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</si>
  <si>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</si>
  <si>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</si>
  <si>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</si>
  <si>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</si>
  <si>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</si>
  <si>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</si>
  <si>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</si>
  <si>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</si>
  <si>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</si>
  <si>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</si>
  <si>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</si>
  <si>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</si>
  <si>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</si>
  <si>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</si>
  <si>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</si>
  <si>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</si>
  <si>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</si>
  <si>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</si>
  <si>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</si>
  <si>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</si>
  <si>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</si>
  <si>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</si>
  <si>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</si>
  <si>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</si>
  <si>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</si>
  <si>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</si>
  <si>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</si>
  <si>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</si>
  <si>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</si>
  <si>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</si>
  <si>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</si>
  <si>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</si>
  <si>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</si>
  <si>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</si>
  <si>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</si>
  <si>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</si>
  <si>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</si>
  <si>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</si>
  <si>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</si>
  <si>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</si>
  <si>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</si>
  <si>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</si>
  <si>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</si>
  <si>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</si>
  <si>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</si>
  <si>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</si>
  <si>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</si>
  <si>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</si>
  <si>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</si>
  <si>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</si>
  <si>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</si>
  <si>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</si>
  <si>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</si>
  <si>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</si>
  <si>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</si>
  <si>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</si>
  <si>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</si>
  <si>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</si>
  <si>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</si>
  <si>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</si>
  <si>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</si>
  <si>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</si>
  <si>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</si>
  <si>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</si>
  <si>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</si>
  <si>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</si>
  <si>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</si>
  <si>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</si>
  <si>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</si>
  <si>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</si>
  <si>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</si>
  <si>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</si>
  <si>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</si>
  <si>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</si>
  <si>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</si>
  <si>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</si>
  <si>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</si>
  <si>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</si>
  <si>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</si>
  <si>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</si>
  <si>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</si>
  <si>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</si>
  <si>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</si>
  <si>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</si>
  <si>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</si>
  <si>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</si>
  <si>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</si>
  <si>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</si>
  <si>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</si>
  <si>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</si>
  <si>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</si>
  <si>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</si>
  <si>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</si>
  <si>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</si>
  <si>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</si>
  <si>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</si>
  <si>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</si>
  <si>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</si>
  <si>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</si>
  <si>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</si>
  <si>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</si>
  <si>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</si>
  <si>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</si>
  <si>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</si>
  <si>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</si>
  <si>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</si>
  <si>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</si>
  <si>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</si>
  <si>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</si>
  <si>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</si>
  <si>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</si>
  <si>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</si>
  <si>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</si>
  <si>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</si>
  <si>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</si>
  <si>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</si>
  <si>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</si>
  <si>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</si>
  <si>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</si>
  <si>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</si>
  <si>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</si>
  <si>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</si>
  <si>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</si>
  <si>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</si>
  <si>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</si>
  <si>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</si>
  <si>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</si>
  <si>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</si>
  <si>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</si>
  <si>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</si>
  <si>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</si>
  <si>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</si>
  <si>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</si>
  <si>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</si>
  <si>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</si>
  <si>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</si>
  <si>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</si>
  <si>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</si>
  <si>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</si>
  <si>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</si>
  <si>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</si>
  <si>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</si>
  <si>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</si>
  <si>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</si>
  <si>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</si>
  <si>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</si>
  <si>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</si>
  <si>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</si>
  <si>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</si>
  <si>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</si>
  <si>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</si>
  <si>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</si>
  <si>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</si>
  <si>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</si>
  <si>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</si>
  <si>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</si>
  <si>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</si>
  <si>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</si>
  <si>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</si>
  <si>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</si>
  <si>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</si>
  <si>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</si>
  <si>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</si>
  <si>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</si>
  <si>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</si>
  <si>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</si>
  <si>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</si>
  <si>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</si>
  <si>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</si>
  <si>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</si>
  <si>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</si>
  <si>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</si>
  <si>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</si>
  <si>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</si>
  <si>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</si>
  <si>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</si>
  <si>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</si>
  <si>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</si>
  <si>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</si>
  <si>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</si>
  <si>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</si>
  <si>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</si>
  <si>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</si>
  <si>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</si>
  <si>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</si>
  <si>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</si>
  <si>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</si>
  <si>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</si>
  <si>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</si>
  <si>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</si>
  <si>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</si>
  <si>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</si>
  <si>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</si>
  <si>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</si>
  <si>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</si>
  <si>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</si>
  <si>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</si>
  <si>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</si>
  <si>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</si>
  <si>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</si>
  <si>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</si>
  <si>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</si>
  <si>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</si>
  <si>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</si>
  <si>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</si>
  <si>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</si>
  <si>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</si>
  <si>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</si>
  <si>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</si>
  <si>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</si>
  <si>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</si>
  <si>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</si>
  <si>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</si>
  <si>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</si>
  <si>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</si>
  <si>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</si>
  <si>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</si>
  <si>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</si>
  <si>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</si>
  <si>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</si>
  <si>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</si>
  <si>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</si>
  <si>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</si>
  <si>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</si>
  <si>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</si>
  <si>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</si>
  <si>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</si>
  <si>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</si>
  <si>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</si>
  <si>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</si>
  <si>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</si>
  <si>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</si>
  <si>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</si>
  <si>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</si>
  <si>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</si>
  <si>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</si>
  <si>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</si>
  <si>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</si>
  <si>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</si>
  <si>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</si>
  <si>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</si>
  <si>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</si>
  <si>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</si>
  <si>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</si>
  <si>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</si>
  <si>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</si>
  <si>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</si>
  <si>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</si>
  <si>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</si>
  <si>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</si>
  <si>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</si>
  <si>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</si>
  <si>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</si>
  <si>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</si>
  <si>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</si>
  <si>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</si>
  <si>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</si>
  <si>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</si>
  <si>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</si>
  <si>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</si>
  <si>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</si>
  <si>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</si>
  <si>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</si>
  <si>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</si>
  <si>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</si>
  <si>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</si>
  <si>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</si>
  <si>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</si>
  <si>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</si>
  <si>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</si>
  <si>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</si>
  <si>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</si>
  <si>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</si>
  <si>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</si>
  <si>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</si>
  <si>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</si>
  <si>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</si>
  <si>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</si>
  <si>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</si>
  <si>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</si>
  <si>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</si>
  <si>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</si>
  <si>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</si>
  <si>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</si>
  <si>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</si>
  <si>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</si>
  <si>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</si>
  <si>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</si>
  <si>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</si>
  <si>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</si>
  <si>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</si>
  <si>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</si>
  <si>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</si>
  <si>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</si>
  <si>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</si>
  <si>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</si>
  <si>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</si>
  <si>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</si>
  <si>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</si>
  <si>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</si>
  <si>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</si>
  <si>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</si>
  <si>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</si>
  <si>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</si>
  <si>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</si>
  <si>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</si>
  <si>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</si>
  <si>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</si>
  <si>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</si>
  <si>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</si>
  <si>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</si>
  <si>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</si>
  <si>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</si>
  <si>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</si>
  <si>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</si>
  <si>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</si>
  <si>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</si>
  <si>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</si>
  <si>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</si>
  <si>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</si>
  <si>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</si>
  <si>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</si>
  <si>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</si>
  <si>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</si>
  <si>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</si>
  <si>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</si>
  <si>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</si>
  <si>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</si>
  <si>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</si>
  <si>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</si>
  <si>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</si>
  <si>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</si>
  <si>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</si>
  <si>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</si>
  <si>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</si>
  <si>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</si>
  <si>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</si>
  <si>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</si>
  <si>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</si>
  <si>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</si>
  <si>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</si>
  <si>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</si>
  <si>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</si>
  <si>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</si>
  <si>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</si>
  <si>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</si>
  <si>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</si>
  <si>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</si>
  <si>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</si>
  <si>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</si>
  <si>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</si>
  <si>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</si>
  <si>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</si>
  <si>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</si>
  <si>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</si>
  <si>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</si>
  <si>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</si>
  <si>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</si>
  <si>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</si>
  <si>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</si>
  <si>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</si>
  <si>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</si>
  <si>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</si>
  <si>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</si>
  <si>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</si>
  <si>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</si>
  <si>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</si>
  <si>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</si>
  <si>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</si>
  <si>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</si>
  <si>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</si>
  <si>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</si>
  <si>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</si>
  <si>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</si>
  <si>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</si>
  <si>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</si>
  <si>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</si>
  <si>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</si>
  <si>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</si>
  <si>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</si>
  <si>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</si>
  <si>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</si>
  <si>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</si>
  <si>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</si>
  <si>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</si>
  <si>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</si>
  <si>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</si>
  <si>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</si>
  <si>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</si>
  <si>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</si>
  <si>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</si>
  <si>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</si>
  <si>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</si>
  <si>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</si>
  <si>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</si>
  <si>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</si>
  <si>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</si>
  <si>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</si>
  <si>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</si>
  <si>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</si>
  <si>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</si>
  <si>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</si>
  <si>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</si>
  <si>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</si>
  <si>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</si>
  <si>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</si>
  <si>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</si>
  <si>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</si>
  <si>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</si>
  <si>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</si>
  <si>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</si>
  <si>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</si>
  <si>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</si>
  <si>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</si>
  <si>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</si>
  <si>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</si>
  <si>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</si>
  <si>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</si>
  <si>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</si>
  <si>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</si>
  <si>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</si>
  <si>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</si>
  <si>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</si>
  <si>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</si>
  <si>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</si>
  <si>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</si>
  <si>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</si>
  <si>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</si>
  <si>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</si>
  <si>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</si>
  <si>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</si>
  <si>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</si>
  <si>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</si>
  <si>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</si>
  <si>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</si>
  <si>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</si>
  <si>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</si>
  <si>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</si>
  <si>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</si>
  <si>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</si>
  <si>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</si>
  <si>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</si>
  <si>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</si>
  <si>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</si>
  <si>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</si>
  <si>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</si>
  <si>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</si>
  <si>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</si>
  <si>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</si>
  <si>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</si>
  <si>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</si>
  <si>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</si>
  <si>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</si>
  <si>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</si>
  <si>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</si>
  <si>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</si>
  <si>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</si>
  <si>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</si>
  <si>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</si>
  <si>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</si>
  <si>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</si>
  <si>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</si>
  <si>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</si>
  <si>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</si>
  <si>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</si>
  <si>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</si>
  <si>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</si>
  <si>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</si>
  <si>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</si>
  <si>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</si>
  <si>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</si>
  <si>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</si>
  <si>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</si>
  <si>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</si>
  <si>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</si>
  <si>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</si>
  <si>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</si>
  <si>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</si>
  <si>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</si>
  <si>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</si>
  <si>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</si>
  <si>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</si>
  <si>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</si>
  <si>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</si>
  <si>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</si>
  <si>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</si>
  <si>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</si>
  <si>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</si>
  <si>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</si>
  <si>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</si>
  <si>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</si>
  <si>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</si>
  <si>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</si>
  <si>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</si>
  <si>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</si>
  <si>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</si>
  <si>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</si>
  <si>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</si>
  <si>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</si>
  <si>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</si>
  <si>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</si>
  <si>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</si>
  <si>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</si>
  <si>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</si>
  <si>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</si>
  <si>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</si>
  <si>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</si>
  <si>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</si>
  <si>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</si>
  <si>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</si>
  <si>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</si>
  <si>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</si>
  <si>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</si>
  <si>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</si>
  <si>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</si>
  <si>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</si>
  <si>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</si>
  <si>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</si>
  <si>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</si>
  <si>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</si>
  <si>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</si>
  <si>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</si>
  <si>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</si>
  <si>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</si>
  <si>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</si>
  <si>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</si>
  <si>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</si>
  <si>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</si>
  <si>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</si>
  <si>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</si>
  <si>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</si>
  <si>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</si>
  <si>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</si>
  <si>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</si>
  <si>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</si>
  <si>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</si>
  <si>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</si>
  <si>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</si>
  <si>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</si>
  <si>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</si>
  <si>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</si>
  <si>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</si>
  <si>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</si>
  <si>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</si>
  <si>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</si>
  <si>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</si>
  <si>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</si>
  <si>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</si>
  <si>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</si>
  <si>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</si>
  <si>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</si>
  <si>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</si>
  <si>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</si>
  <si>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</si>
  <si>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</si>
  <si>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</si>
  <si>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</si>
  <si>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</si>
  <si>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</si>
  <si>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</si>
  <si>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</si>
  <si>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</si>
  <si>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</si>
  <si>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</si>
  <si>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</si>
  <si>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</si>
  <si>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</si>
  <si>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</si>
  <si>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</si>
  <si>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</si>
  <si>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</si>
  <si>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</si>
  <si>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</si>
  <si>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</si>
  <si>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</si>
  <si>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</si>
  <si>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</si>
  <si>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</si>
  <si>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</si>
  <si>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</si>
  <si>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</si>
  <si>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</si>
  <si>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</si>
  <si>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</si>
  <si>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</si>
  <si>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</si>
  <si>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</si>
  <si>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</si>
  <si>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</si>
  <si>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</si>
  <si>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</si>
  <si>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</si>
  <si>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</si>
  <si>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</si>
  <si>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</si>
  <si>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</si>
  <si>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</si>
  <si>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</si>
  <si>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</si>
  <si>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</si>
  <si>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</si>
  <si>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</si>
  <si>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</si>
  <si>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</si>
  <si>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</si>
  <si>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</si>
  <si>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</si>
  <si>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</si>
  <si>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</si>
  <si>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</si>
  <si>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</si>
  <si>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</si>
  <si>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</si>
  <si>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</si>
  <si>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</si>
  <si>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</si>
  <si>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</si>
  <si>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</si>
  <si>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</si>
  <si>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</si>
  <si>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</si>
  <si>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</si>
  <si>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</si>
  <si>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</si>
  <si>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</si>
  <si>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</si>
  <si>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</si>
  <si>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</si>
  <si>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</si>
  <si>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</si>
  <si>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</si>
  <si>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</si>
  <si>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</si>
  <si>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</si>
  <si>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</si>
  <si>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</si>
  <si>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</si>
  <si>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</si>
  <si>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</si>
  <si>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</si>
  <si>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</si>
  <si>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</si>
  <si>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</si>
  <si>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</si>
  <si>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</si>
  <si>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</si>
  <si>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</si>
  <si>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</si>
  <si>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</si>
  <si>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</si>
  <si>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</si>
  <si>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</si>
  <si>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</si>
  <si>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</si>
  <si>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</si>
  <si>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</si>
  <si>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</si>
  <si>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</si>
  <si>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</si>
  <si>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</si>
  <si>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</si>
  <si>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</si>
  <si>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</si>
  <si>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</si>
  <si>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</si>
  <si>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</si>
  <si>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</si>
  <si>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</si>
  <si>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</si>
  <si>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</si>
  <si>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</si>
  <si>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</si>
  <si>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</si>
  <si>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</si>
  <si>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</si>
  <si>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</si>
  <si>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</si>
  <si>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</si>
  <si>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</si>
  <si>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</si>
  <si>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</si>
  <si>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</si>
  <si>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</si>
  <si>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</si>
  <si>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</si>
  <si>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</si>
  <si>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</si>
  <si>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</si>
  <si>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</si>
  <si>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</si>
  <si>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</si>
  <si>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</si>
  <si>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</si>
  <si>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</si>
  <si>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</si>
  <si>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</si>
  <si>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</si>
  <si>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</si>
  <si>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</si>
  <si>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</si>
  <si>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</si>
  <si>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</si>
  <si>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</si>
  <si>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</si>
  <si>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</si>
  <si>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</si>
  <si>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</si>
  <si>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</si>
  <si>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</si>
  <si>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</si>
  <si>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</si>
  <si>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</si>
  <si>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</si>
  <si>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</si>
  <si>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</si>
  <si>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</si>
  <si>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</si>
  <si>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</si>
  <si>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</si>
  <si>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</si>
  <si>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</si>
  <si>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</si>
  <si>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</si>
  <si>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</si>
  <si>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</si>
  <si>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</si>
  <si>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</si>
  <si>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</si>
  <si>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</si>
  <si>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</si>
  <si>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</si>
  <si>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</si>
  <si>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</si>
  <si>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</si>
  <si>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</si>
  <si>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</si>
  <si>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</si>
  <si>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</si>
  <si>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</si>
  <si>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</si>
  <si>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</si>
  <si>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</si>
  <si>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</si>
  <si>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</si>
  <si>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</si>
  <si>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</si>
  <si>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</si>
  <si>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</si>
  <si>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</si>
  <si>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</si>
  <si>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</si>
  <si>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</si>
  <si>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</si>
  <si>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</si>
  <si>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</si>
  <si>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</si>
  <si>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</si>
  <si>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</si>
  <si>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</si>
  <si>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</si>
  <si>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</si>
  <si>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</si>
  <si>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</si>
  <si>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</si>
  <si>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</si>
  <si>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</si>
  <si>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</si>
  <si>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</si>
  <si>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</si>
  <si>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</si>
  <si>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</si>
  <si>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</si>
  <si>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</si>
  <si>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</si>
  <si>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</si>
  <si>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</si>
  <si>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</si>
  <si>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</si>
  <si>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</si>
  <si>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</si>
  <si>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</si>
  <si>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</si>
  <si>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</si>
  <si>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</si>
  <si>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</si>
  <si>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</si>
  <si>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</si>
  <si>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</si>
  <si>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</si>
  <si>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</si>
  <si>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</si>
  <si>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</si>
  <si>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</si>
  <si>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</si>
  <si>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</si>
  <si>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</si>
  <si>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</si>
  <si>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</si>
  <si>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</si>
  <si>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</si>
  <si>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</si>
  <si>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</si>
  <si>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</si>
  <si>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</si>
  <si>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</si>
  <si>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</si>
  <si>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</si>
  <si>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</si>
  <si>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</si>
  <si>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</si>
  <si>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</si>
  <si>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</si>
  <si>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</si>
  <si>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</si>
  <si>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</si>
  <si>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</si>
  <si>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</si>
  <si>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</si>
  <si>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</si>
  <si>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</si>
  <si>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</si>
  <si>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</si>
  <si>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</si>
  <si>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</si>
  <si>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</si>
  <si>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</si>
  <si>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</si>
  <si>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</si>
  <si>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</si>
  <si>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</si>
  <si>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</si>
  <si>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</si>
  <si>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</si>
  <si>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</si>
  <si>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</si>
  <si>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</si>
  <si>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</si>
  <si>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</si>
  <si>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</si>
  <si>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</si>
  <si>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</si>
  <si>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</si>
  <si>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</si>
  <si>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</si>
  <si>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</si>
  <si>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</si>
  <si>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</si>
  <si>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</si>
  <si>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</si>
  <si>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</si>
  <si>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</si>
  <si>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</si>
  <si>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</si>
  <si>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</si>
  <si>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</si>
  <si>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</si>
  <si>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</si>
  <si>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</si>
  <si>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</si>
  <si>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</si>
  <si>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</si>
  <si>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</si>
  <si>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</si>
  <si>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</si>
  <si>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</si>
  <si>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</si>
  <si>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</si>
  <si>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</si>
  <si>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</si>
  <si>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</si>
  <si>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</si>
  <si>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</si>
  <si>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</si>
  <si>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</si>
  <si>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</si>
  <si>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</si>
  <si>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</si>
  <si>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</si>
  <si>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</si>
  <si>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</si>
  <si>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</si>
  <si>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</si>
  <si>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</si>
  <si>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</si>
  <si>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</si>
  <si>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</si>
  <si>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</si>
  <si>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</si>
  <si>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</si>
  <si>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</si>
  <si>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</si>
  <si>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</si>
  <si>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</si>
  <si>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</si>
  <si>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</si>
  <si>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</si>
  <si>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</si>
  <si>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</si>
  <si>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</si>
  <si>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</si>
  <si>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</si>
  <si>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</si>
  <si>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</si>
  <si>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</si>
  <si>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</si>
  <si>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</si>
  <si>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</si>
  <si>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</si>
  <si>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</si>
  <si>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</si>
  <si>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</si>
  <si>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</si>
  <si>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</si>
  <si>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</si>
  <si>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</si>
  <si>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</si>
  <si>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</si>
  <si>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</si>
  <si>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</si>
  <si>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</si>
  <si>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</si>
  <si>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</si>
  <si>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</si>
  <si>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</si>
  <si>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</si>
  <si>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</si>
  <si>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</si>
  <si>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</si>
  <si>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</si>
  <si>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</si>
  <si>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</si>
  <si>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</si>
  <si>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</si>
  <si>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</si>
  <si>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</si>
  <si>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</si>
  <si>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</si>
  <si>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</si>
  <si>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</si>
  <si>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</si>
  <si>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</si>
  <si>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</si>
  <si>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</si>
  <si>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</si>
  <si>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</si>
  <si>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</si>
  <si>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</si>
  <si>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</si>
  <si>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</si>
  <si>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</si>
  <si>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</si>
  <si>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</si>
  <si>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</si>
  <si>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</si>
  <si>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</si>
  <si>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</si>
  <si>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</si>
  <si>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</si>
  <si>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</si>
  <si>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</si>
  <si>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</si>
  <si>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</si>
  <si>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</si>
  <si>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</si>
  <si>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</si>
  <si>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</si>
  <si>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</si>
  <si>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</si>
  <si>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</si>
  <si>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</si>
  <si>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</si>
  <si>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</si>
  <si>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</si>
  <si>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</si>
  <si>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</si>
  <si>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</si>
  <si>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</si>
  <si>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</si>
  <si>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</si>
  <si>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</si>
  <si>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</si>
  <si>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</si>
  <si>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</si>
  <si>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</si>
  <si>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</si>
  <si>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</si>
  <si>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</si>
  <si>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</si>
  <si>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</si>
  <si>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</si>
  <si>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</si>
  <si>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</si>
  <si>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</si>
  <si>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</si>
  <si>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</si>
  <si>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</si>
  <si>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</si>
  <si>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</si>
  <si>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</si>
  <si>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</si>
  <si>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</si>
  <si>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</si>
  <si>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</si>
  <si>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</si>
  <si>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</si>
  <si>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</si>
  <si>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</si>
  <si>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</si>
  <si>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</si>
  <si>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</si>
  <si>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</si>
  <si>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</si>
  <si>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</si>
  <si>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</si>
  <si>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</si>
  <si>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</si>
  <si>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</si>
  <si>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</si>
  <si>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</si>
  <si>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</si>
  <si>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</si>
  <si>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</si>
  <si>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</si>
  <si>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</si>
  <si>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</si>
  <si>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</si>
  <si>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</si>
  <si>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</si>
  <si>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</si>
  <si>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</si>
  <si>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</si>
  <si>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</si>
  <si>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</si>
  <si>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</si>
  <si>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</si>
  <si>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</si>
  <si>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</si>
  <si>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</si>
  <si>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</si>
  <si>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</si>
  <si>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</si>
  <si>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</si>
  <si>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</si>
  <si>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</si>
  <si>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</si>
  <si>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</si>
  <si>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</si>
  <si>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</si>
  <si>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</si>
  <si>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</si>
  <si>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</si>
  <si>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</si>
  <si>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</si>
  <si>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</si>
  <si>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</si>
  <si>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</si>
  <si>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</si>
  <si>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</si>
  <si>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</si>
  <si>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</si>
  <si>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</si>
  <si>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</si>
  <si>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</si>
  <si>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</si>
  <si>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</si>
  <si>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</si>
  <si>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</si>
  <si>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</si>
  <si>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</si>
  <si>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</si>
  <si>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</si>
  <si>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</si>
  <si>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</si>
  <si>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</si>
  <si>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</si>
  <si>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</si>
  <si>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</si>
  <si>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</si>
  <si>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</si>
  <si>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</si>
  <si>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</si>
  <si>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</si>
  <si>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</si>
  <si>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</si>
  <si>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</si>
  <si>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</si>
  <si>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</si>
  <si>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</si>
  <si>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</si>
  <si>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</si>
  <si>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</si>
  <si>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</si>
  <si>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</si>
  <si>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</si>
  <si>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</si>
  <si>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</si>
  <si>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</si>
  <si>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</si>
  <si>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</si>
  <si>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</si>
  <si>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</si>
  <si>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</si>
  <si>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</si>
  <si>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</si>
  <si>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</si>
  <si>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</si>
  <si>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</si>
  <si>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</si>
  <si>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</si>
  <si>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</si>
  <si>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</si>
  <si>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</si>
  <si>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</si>
  <si>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</si>
  <si>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</si>
  <si>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</si>
  <si>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</si>
  <si>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</si>
  <si>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</si>
  <si>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</si>
  <si>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</si>
  <si>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</si>
  <si>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</si>
  <si>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</si>
  <si>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</si>
  <si>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</si>
  <si>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</si>
  <si>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</si>
  <si>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</si>
  <si>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</si>
  <si>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</si>
  <si>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</si>
  <si>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</si>
  <si>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</si>
  <si>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</si>
  <si>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</si>
  <si>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</si>
  <si>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</si>
  <si>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</si>
  <si>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</si>
  <si>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</si>
  <si>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</si>
  <si>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</si>
  <si>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</si>
  <si>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</si>
  <si>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</si>
  <si>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</si>
  <si>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</si>
  <si>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</si>
  <si>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</si>
  <si>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</si>
  <si>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</si>
  <si>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</si>
  <si>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</si>
  <si>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</si>
  <si>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</si>
  <si>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</si>
  <si>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</si>
  <si>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</si>
  <si>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</si>
  <si>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</si>
  <si>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</si>
  <si>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</si>
  <si>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</si>
  <si>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</si>
  <si>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</si>
  <si>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</si>
  <si>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</si>
  <si>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</si>
  <si>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</si>
  <si>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</si>
  <si>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</si>
  <si>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</si>
  <si>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</si>
  <si>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</si>
  <si>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</si>
  <si>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</si>
  <si>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</si>
  <si>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</si>
  <si>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</si>
  <si>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</si>
  <si>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</si>
  <si>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</si>
  <si>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</si>
  <si>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</si>
  <si>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</si>
  <si>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</si>
  <si>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</si>
  <si>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</si>
  <si>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</si>
  <si>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</si>
  <si>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</si>
  <si>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</si>
  <si>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</si>
  <si>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</si>
  <si>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</si>
  <si>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</si>
  <si>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</si>
  <si>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</si>
  <si>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</si>
  <si>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</si>
  <si>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</si>
  <si>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</si>
  <si>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</si>
  <si>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</si>
  <si>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</si>
  <si>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</si>
  <si>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</si>
  <si>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</si>
  <si>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</si>
  <si>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</si>
  <si>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</si>
  <si>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</si>
  <si>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</si>
  <si>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</si>
  <si>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</si>
  <si>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</si>
  <si>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</si>
  <si>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</si>
  <si>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</si>
  <si>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</si>
  <si>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</si>
  <si>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</si>
  <si>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</si>
  <si>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</si>
  <si>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</si>
  <si>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</si>
  <si>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</si>
  <si>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</si>
  <si>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</si>
  <si>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</si>
  <si>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</si>
  <si>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</si>
  <si>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</si>
  <si>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</si>
  <si>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</si>
  <si>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</si>
  <si>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</si>
  <si>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</si>
  <si>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</si>
  <si>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</si>
  <si>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</si>
  <si>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</si>
  <si>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</si>
  <si>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</si>
  <si>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</si>
  <si>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</si>
  <si>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</si>
  <si>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</si>
  <si>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</si>
  <si>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</si>
  <si>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</si>
  <si>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</si>
  <si>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</si>
  <si>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</si>
  <si>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</si>
  <si>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</si>
  <si>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</si>
  <si>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</si>
  <si>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</si>
  <si>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</si>
  <si>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</si>
  <si>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</si>
  <si>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</si>
  <si>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</si>
  <si>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</si>
  <si>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</si>
  <si>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</si>
  <si>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</si>
  <si>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</si>
  <si>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</si>
  <si>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</si>
  <si>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</si>
  <si>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</si>
  <si>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</si>
  <si>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</si>
  <si>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</si>
  <si>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</si>
  <si>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</si>
  <si>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</si>
  <si>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</si>
  <si>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</si>
  <si>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</si>
  <si>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</si>
  <si>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</si>
  <si>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</si>
  <si>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</si>
  <si>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</si>
  <si>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</si>
  <si>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</si>
  <si>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</si>
  <si>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</si>
  <si>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</si>
  <si>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</si>
  <si>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</si>
  <si>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</si>
  <si>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</si>
  <si>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</si>
  <si>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</si>
  <si>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</si>
  <si>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</si>
  <si>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</si>
  <si>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</si>
  <si>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</si>
  <si>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</si>
  <si>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</si>
  <si>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</si>
  <si>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</si>
  <si>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</si>
  <si>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</si>
  <si>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</si>
  <si>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</si>
  <si>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</si>
  <si>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</si>
  <si>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</si>
  <si>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</si>
  <si>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</si>
  <si>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</si>
  <si>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</si>
  <si>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</si>
  <si>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</si>
  <si>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</si>
  <si>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</si>
  <si>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</si>
  <si>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</si>
  <si>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</si>
  <si>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</si>
  <si>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</si>
  <si>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</si>
  <si>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</si>
  <si>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</si>
  <si>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</si>
  <si>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</si>
  <si>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</si>
  <si>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</si>
  <si>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</si>
  <si>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</si>
  <si>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</si>
  <si>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</si>
  <si>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</si>
  <si>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</si>
  <si>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</si>
  <si>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</si>
  <si>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</si>
  <si>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</si>
  <si>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</si>
  <si>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</si>
  <si>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</si>
  <si>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</si>
  <si>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</si>
  <si>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</si>
  <si>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</si>
  <si>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</si>
  <si>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</si>
  <si>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</si>
  <si>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</si>
  <si>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</si>
  <si>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</si>
  <si>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</si>
  <si>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</si>
  <si>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</si>
  <si>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</si>
  <si>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</si>
  <si>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</si>
  <si>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</si>
  <si>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</si>
  <si>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</si>
  <si>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</si>
  <si>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</si>
  <si>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</si>
  <si>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</si>
  <si>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</si>
  <si>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</si>
  <si>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</si>
  <si>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</si>
  <si>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</si>
  <si>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</si>
  <si>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</si>
  <si>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</si>
  <si>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</si>
  <si>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</si>
  <si>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</si>
  <si>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</si>
  <si>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</si>
  <si>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</si>
  <si>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</si>
  <si>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</si>
  <si>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</si>
  <si>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</si>
  <si>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</si>
  <si>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</si>
  <si>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</si>
  <si>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</si>
  <si>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</si>
  <si>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</si>
  <si>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</si>
  <si>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</si>
  <si>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</si>
  <si>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</si>
  <si>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</si>
  <si>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</si>
  <si>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</si>
  <si>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</si>
  <si>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</si>
  <si>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</si>
  <si>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</si>
  <si>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</si>
  <si>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</si>
  <si>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</si>
  <si>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</si>
  <si>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</si>
  <si>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</si>
  <si>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</si>
  <si>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</si>
  <si>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</si>
  <si>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</si>
  <si>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</si>
  <si>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</si>
  <si>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</si>
  <si>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</si>
  <si>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</si>
  <si>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</si>
  <si>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</si>
  <si>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</si>
  <si>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</si>
  <si>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</si>
  <si>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</si>
  <si>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</si>
  <si>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</si>
  <si>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</si>
  <si>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</si>
  <si>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</si>
  <si>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</si>
  <si>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</si>
  <si>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</si>
  <si>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</si>
  <si>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</si>
  <si>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</si>
  <si>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</si>
  <si>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</si>
  <si>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</si>
  <si>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</si>
  <si>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</si>
  <si>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</si>
  <si>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</si>
  <si>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</si>
  <si>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</si>
  <si>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</si>
  <si>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</si>
  <si>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</si>
  <si>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</si>
  <si>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</si>
  <si>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</si>
  <si>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</si>
  <si>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</si>
  <si>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</si>
  <si>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</si>
  <si>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</si>
  <si>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</si>
  <si>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</si>
  <si>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</si>
  <si>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</si>
  <si>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</si>
  <si>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</si>
  <si>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</si>
  <si>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</si>
  <si>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</si>
  <si>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</si>
  <si>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</si>
  <si>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</si>
  <si>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</si>
  <si>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</si>
  <si>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</si>
  <si>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</si>
  <si>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</si>
  <si>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</si>
  <si>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</si>
  <si>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</si>
  <si>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</si>
  <si>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</si>
  <si>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</si>
  <si>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</si>
  <si>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</si>
  <si>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</si>
  <si>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</si>
  <si>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</si>
  <si>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</si>
  <si>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</si>
  <si>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</si>
  <si>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</si>
  <si>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</si>
  <si>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</si>
  <si>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</si>
  <si>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</si>
  <si>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</si>
  <si>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</si>
  <si>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</si>
  <si>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</si>
  <si>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</si>
  <si>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</si>
  <si>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</si>
  <si>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</si>
  <si>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</si>
  <si>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</si>
  <si>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</si>
  <si>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</si>
  <si>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</si>
  <si>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</si>
  <si>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</si>
  <si>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</si>
  <si>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</si>
  <si>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</si>
  <si>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</si>
  <si>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</si>
  <si>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</si>
  <si>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</si>
  <si>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</si>
  <si>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</si>
  <si>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</si>
  <si>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</si>
  <si>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</si>
  <si>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</si>
  <si>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</si>
  <si>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</si>
  <si>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</si>
  <si>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</si>
  <si>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</si>
  <si>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</si>
  <si>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</si>
  <si>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</si>
  <si>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</si>
  <si>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</si>
  <si>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</si>
  <si>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</si>
  <si>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</si>
  <si>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</si>
  <si>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</si>
  <si>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</si>
  <si>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</si>
  <si>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</si>
  <si>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</si>
  <si>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</si>
  <si>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</si>
  <si>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</si>
  <si>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</si>
  <si>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</si>
  <si>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</si>
  <si>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</si>
  <si>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</si>
  <si>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</si>
  <si>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</si>
  <si>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</si>
  <si>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</si>
  <si>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</si>
  <si>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</si>
  <si>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</si>
  <si>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</si>
  <si>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</si>
  <si>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</si>
  <si>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</si>
  <si>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</si>
  <si>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</si>
  <si>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</si>
  <si>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</si>
  <si>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</si>
  <si>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</si>
  <si>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</si>
  <si>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</si>
  <si>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</si>
  <si>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</si>
  <si>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</si>
  <si>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</si>
  <si>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</si>
  <si>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</si>
  <si>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</si>
  <si>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</si>
  <si>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</si>
  <si>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</si>
  <si>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</si>
  <si>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</si>
  <si>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</si>
  <si>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</si>
  <si>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</si>
  <si>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</si>
  <si>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</si>
  <si>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</si>
  <si>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</si>
  <si>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</si>
  <si>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</si>
  <si>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</si>
  <si>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</si>
  <si>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</si>
  <si>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</si>
  <si>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</si>
  <si>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</si>
  <si>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</si>
  <si>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</si>
  <si>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</si>
  <si>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</si>
  <si>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</si>
  <si>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</si>
  <si>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</si>
  <si>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</si>
  <si>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</si>
  <si>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</si>
  <si>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</si>
  <si>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</si>
  <si>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</si>
  <si>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</si>
  <si>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</si>
  <si>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</si>
  <si>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</si>
  <si>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</si>
  <si>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</si>
  <si>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</si>
  <si>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</si>
  <si>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</si>
  <si>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</si>
  <si>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</si>
  <si>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</si>
  <si>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</si>
  <si>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</si>
  <si>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</si>
  <si>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</si>
  <si>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</si>
  <si>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</si>
  <si>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</si>
  <si>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</si>
  <si>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</si>
  <si>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</si>
  <si>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</si>
  <si>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</si>
  <si>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</si>
  <si>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</si>
  <si>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</si>
  <si>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</si>
  <si>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</si>
  <si>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</si>
  <si>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</si>
  <si>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</si>
  <si>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</si>
  <si>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</si>
  <si>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</si>
  <si>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</si>
  <si>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</si>
  <si>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</si>
  <si>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</si>
  <si>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</si>
  <si>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</si>
  <si>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</si>
  <si>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</si>
  <si>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</si>
  <si>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</si>
  <si>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</si>
  <si>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</si>
  <si>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</si>
  <si>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</si>
  <si>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</si>
  <si>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</si>
  <si>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</si>
  <si>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</si>
  <si>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</si>
  <si>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</si>
  <si>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</si>
  <si>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</si>
  <si>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</si>
  <si>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</si>
  <si>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</si>
  <si>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</si>
  <si>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</si>
  <si>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</si>
  <si>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</si>
  <si>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</si>
  <si>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</si>
  <si>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</si>
  <si>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</si>
  <si>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</si>
  <si>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</si>
  <si>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</si>
  <si>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</si>
  <si>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</si>
  <si>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</si>
  <si>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</si>
  <si>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</si>
  <si>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</si>
  <si>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</si>
  <si>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</si>
  <si>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</si>
  <si>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</si>
  <si>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</si>
  <si>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</si>
  <si>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</si>
  <si>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</si>
  <si>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</si>
  <si>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</si>
  <si>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</si>
  <si>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</si>
  <si>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</si>
  <si>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</si>
  <si>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</si>
  <si>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</si>
  <si>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</si>
  <si>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</si>
  <si>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</si>
  <si>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</si>
  <si>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</si>
  <si>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</si>
  <si>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</si>
  <si>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</si>
  <si>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</si>
  <si>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</si>
  <si>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</si>
  <si>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</si>
  <si>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</si>
  <si>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</si>
  <si>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</si>
  <si>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</si>
  <si>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</si>
  <si>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</si>
  <si>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</si>
  <si>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</si>
  <si>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</si>
  <si>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</si>
  <si>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</si>
  <si>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</si>
  <si>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</si>
  <si>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</si>
  <si>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</si>
  <si>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</si>
  <si>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</si>
  <si>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</si>
  <si>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</si>
  <si>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</si>
  <si>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</si>
  <si>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</si>
  <si>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</si>
  <si>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</si>
  <si>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</si>
  <si>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</si>
  <si>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</si>
  <si>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</si>
  <si>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</si>
  <si>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</si>
  <si>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</si>
  <si>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</si>
  <si>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</si>
  <si>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</si>
  <si>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</si>
  <si>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</si>
  <si>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</si>
  <si>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</si>
  <si>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</si>
  <si>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</si>
  <si>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</si>
  <si>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</si>
  <si>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</si>
  <si>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</si>
  <si>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</si>
  <si>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</si>
  <si>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</si>
  <si>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</si>
  <si>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</si>
  <si>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</si>
  <si>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</si>
  <si>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</si>
  <si>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</si>
  <si>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</si>
  <si>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</si>
  <si>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</si>
  <si>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</si>
  <si>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</si>
  <si>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</si>
  <si>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</si>
  <si>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</si>
  <si>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</si>
  <si>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</si>
  <si>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</si>
  <si>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</si>
  <si>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</si>
  <si>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</si>
  <si>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</si>
  <si>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</si>
  <si>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</si>
  <si>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</si>
  <si>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</si>
  <si>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</si>
  <si>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</si>
  <si>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</si>
  <si>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</si>
  <si>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</si>
  <si>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</si>
  <si>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</si>
  <si>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</si>
  <si>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</si>
  <si>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</si>
  <si>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</si>
  <si>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</si>
  <si>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</si>
  <si>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</si>
  <si>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</si>
  <si>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</si>
  <si>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</si>
  <si>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</si>
  <si>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</si>
  <si>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</si>
  <si>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</si>
  <si>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</si>
  <si>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</si>
  <si>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</si>
  <si>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</si>
  <si>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</si>
  <si>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</si>
  <si>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</si>
  <si>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</si>
  <si>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</si>
  <si>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</si>
  <si>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</si>
  <si>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</si>
  <si>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</si>
  <si>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</si>
  <si>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</si>
  <si>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</si>
  <si>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</si>
  <si>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</si>
  <si>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</si>
  <si>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</si>
  <si>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</si>
  <si>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</si>
  <si>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</si>
  <si>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</si>
  <si>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</si>
  <si>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</si>
  <si>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</si>
  <si>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</si>
  <si>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</si>
  <si>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</si>
  <si>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</si>
  <si>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</si>
  <si>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</si>
  <si>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</si>
  <si>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</si>
  <si>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</si>
  <si>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</si>
  <si>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</si>
  <si>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</si>
  <si>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</si>
  <si>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</si>
  <si>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</si>
  <si>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</si>
  <si>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</si>
  <si>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</si>
  <si>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</si>
  <si>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</si>
  <si>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</si>
  <si>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</si>
  <si>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</si>
  <si>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</si>
  <si>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</si>
  <si>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</si>
  <si>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</si>
  <si>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</si>
  <si>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</si>
  <si>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</si>
  <si>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</si>
  <si>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</si>
  <si>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</si>
  <si>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</si>
  <si>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</si>
  <si>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</si>
  <si>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</si>
  <si>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</si>
  <si>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</si>
  <si>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</si>
  <si>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</si>
  <si>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</si>
  <si>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</si>
  <si>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</si>
  <si>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</si>
  <si>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</si>
  <si>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</si>
  <si>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</si>
  <si>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</si>
  <si>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</si>
  <si>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</si>
  <si>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</si>
  <si>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</si>
  <si>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</si>
  <si>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</si>
  <si>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</si>
  <si>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</si>
  <si>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</si>
  <si>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</si>
  <si>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</si>
  <si>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</si>
  <si>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</si>
  <si>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</si>
  <si>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</si>
  <si>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</si>
  <si>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</si>
  <si>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</si>
  <si>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</si>
  <si>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</si>
  <si>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</si>
  <si>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</si>
  <si>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</si>
  <si>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</si>
  <si>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</si>
  <si>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</si>
  <si>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</si>
  <si>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</si>
  <si>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</si>
  <si>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</si>
  <si>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</si>
  <si>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</si>
  <si>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</si>
  <si>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</si>
  <si>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</si>
  <si>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</si>
  <si>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</si>
  <si>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</si>
  <si>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</si>
  <si>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</si>
  <si>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</si>
  <si>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</si>
  <si>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</si>
  <si>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</si>
  <si>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</si>
  <si>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</si>
  <si>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</si>
  <si>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</si>
  <si>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</si>
  <si>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</si>
  <si>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</si>
  <si>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</si>
  <si>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</si>
  <si>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</si>
  <si>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</si>
  <si>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</si>
  <si>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</si>
  <si>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</si>
  <si>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</si>
  <si>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</si>
  <si>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</si>
  <si>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</si>
  <si>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</si>
  <si>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</si>
  <si>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</si>
  <si>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</si>
  <si>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</si>
  <si>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</si>
  <si>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</si>
  <si>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</si>
  <si>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</si>
  <si>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</si>
  <si>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</si>
  <si>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</si>
  <si>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</si>
  <si>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</si>
  <si>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</si>
  <si>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</si>
  <si>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</si>
  <si>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</si>
  <si>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</si>
  <si>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</si>
  <si>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</si>
  <si>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</si>
  <si>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</si>
  <si>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</si>
  <si>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</si>
  <si>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</si>
  <si>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</si>
  <si>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</si>
  <si>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</si>
  <si>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</si>
  <si>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</si>
  <si>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</si>
  <si>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</si>
  <si>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</si>
  <si>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</si>
  <si>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</si>
  <si>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</si>
  <si>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</si>
  <si>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</si>
  <si>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</si>
  <si>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</si>
  <si>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</si>
  <si>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</si>
  <si>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</si>
  <si>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</si>
  <si>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</si>
  <si>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</si>
  <si>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</si>
  <si>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</si>
  <si>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</si>
  <si>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</si>
  <si>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</si>
  <si>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</si>
  <si>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</si>
  <si>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</si>
  <si>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</si>
  <si>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</si>
  <si>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</si>
  <si>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</si>
  <si>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</si>
  <si>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</si>
  <si>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</si>
  <si>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</si>
  <si>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</si>
  <si>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</si>
  <si>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</si>
  <si>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</si>
  <si>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</si>
  <si>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</si>
  <si>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</si>
  <si>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</si>
  <si>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</si>
  <si>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</si>
  <si>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</si>
  <si>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</si>
  <si>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</si>
  <si>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</si>
  <si>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</si>
  <si>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</si>
  <si>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</si>
  <si>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</si>
  <si>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</si>
  <si>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</si>
  <si>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</si>
  <si>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</si>
  <si>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</si>
  <si>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</si>
  <si>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</si>
  <si>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</si>
  <si>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</si>
  <si>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</si>
  <si>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</si>
  <si>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</si>
  <si>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</si>
  <si>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</si>
  <si>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</si>
  <si>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</si>
  <si>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</si>
  <si>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</si>
  <si>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</si>
  <si>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</si>
  <si>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</si>
  <si>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</si>
  <si>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</si>
  <si>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</si>
  <si>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</si>
  <si>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</si>
  <si>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</si>
  <si>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</si>
  <si>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</si>
  <si>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</si>
  <si>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</si>
  <si>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</si>
  <si>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</si>
  <si>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</si>
  <si>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</si>
  <si>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</si>
  <si>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</si>
  <si>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</si>
  <si>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</si>
  <si>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</si>
  <si>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</si>
  <si>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</si>
  <si>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</si>
  <si>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</si>
  <si>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</si>
  <si>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</si>
  <si>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</si>
  <si>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</si>
  <si>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</si>
  <si>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</si>
  <si>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</si>
  <si>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</si>
  <si>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</si>
  <si>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</si>
  <si>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</si>
  <si>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</si>
  <si>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</si>
  <si>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</si>
  <si>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</si>
  <si>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</si>
  <si>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</si>
  <si>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</si>
  <si>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</si>
  <si>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</si>
  <si>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</si>
  <si>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</si>
  <si>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</si>
  <si>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</si>
  <si>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</si>
  <si>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</si>
  <si>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</si>
  <si>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</si>
  <si>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</si>
  <si>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</si>
  <si>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</si>
  <si>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</si>
  <si>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</si>
  <si>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</si>
  <si>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</si>
  <si>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</si>
  <si>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</si>
  <si>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</si>
  <si>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</si>
  <si>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</si>
  <si>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</si>
  <si>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</si>
  <si>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</si>
  <si>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</si>
  <si>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</si>
  <si>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</si>
  <si>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</si>
  <si>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</si>
  <si>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</si>
  <si>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</si>
  <si>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</si>
  <si>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</si>
  <si>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</si>
  <si>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</si>
  <si>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</si>
  <si>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</si>
  <si>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</si>
  <si>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</si>
  <si>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</si>
  <si>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</si>
  <si>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</si>
  <si>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</si>
  <si>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</si>
  <si>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</si>
  <si>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</si>
  <si>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</si>
  <si>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</si>
  <si>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</si>
  <si>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</si>
  <si>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</si>
  <si>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</si>
  <si>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</si>
  <si>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</si>
  <si>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</si>
  <si>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</si>
  <si>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</si>
  <si>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</si>
  <si>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</si>
  <si>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</si>
  <si>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</si>
  <si>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</si>
  <si>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</si>
  <si>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</si>
  <si>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</si>
  <si>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</si>
  <si>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</si>
  <si>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</si>
  <si>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</si>
  <si>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</si>
  <si>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</si>
  <si>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</si>
  <si>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</si>
  <si>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</si>
  <si>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</si>
  <si>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</si>
  <si>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</si>
  <si>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</si>
  <si>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</si>
  <si>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</si>
  <si>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</si>
  <si>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</si>
  <si>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</si>
  <si>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</si>
  <si>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</si>
  <si>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</si>
  <si>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</si>
  <si>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</si>
  <si>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</si>
  <si>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</si>
  <si>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</si>
  <si>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</si>
  <si>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</si>
  <si>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</si>
  <si>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</si>
  <si>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</si>
  <si>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</si>
  <si>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</si>
  <si>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</si>
  <si>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</si>
  <si>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</si>
  <si>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</si>
  <si>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</si>
  <si>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</si>
  <si>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</si>
  <si>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</si>
  <si>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</si>
  <si>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</si>
  <si>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</si>
  <si>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</si>
  <si>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</si>
  <si>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</si>
  <si>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</si>
  <si>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</si>
  <si>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</si>
  <si>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</si>
  <si>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</si>
  <si>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</si>
  <si>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</si>
  <si>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</si>
  <si>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</si>
  <si>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</si>
  <si>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</si>
  <si>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</si>
  <si>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</si>
  <si>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</si>
  <si>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</si>
  <si>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</si>
  <si>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</si>
  <si>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</si>
  <si>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</si>
  <si>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</si>
  <si>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</si>
  <si>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</si>
  <si>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</si>
  <si>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</si>
  <si>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</si>
  <si>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</si>
  <si>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</si>
  <si>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</si>
  <si>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</si>
  <si>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</si>
  <si>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</si>
  <si>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</si>
  <si>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</si>
  <si>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</si>
  <si>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</si>
  <si>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</si>
  <si>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</si>
  <si>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</si>
  <si>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</si>
  <si>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</si>
  <si>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</si>
  <si>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</si>
  <si>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</si>
  <si>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</si>
  <si>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</si>
  <si>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</si>
  <si>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</si>
  <si>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</si>
  <si>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</si>
  <si>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</si>
  <si>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</si>
  <si>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</si>
  <si>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</si>
  <si>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</si>
  <si>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</si>
  <si>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</si>
  <si>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</si>
  <si>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</si>
  <si>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</si>
  <si>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</si>
  <si>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</si>
  <si>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</si>
  <si>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</si>
  <si>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</si>
  <si>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</si>
  <si>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</si>
  <si>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</si>
  <si>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</si>
  <si>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</si>
  <si>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</si>
  <si>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</si>
  <si>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</si>
  <si>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</si>
  <si>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</si>
  <si>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</si>
  <si>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</si>
  <si>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</si>
  <si>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</si>
  <si>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</si>
  <si>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</si>
  <si>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</si>
  <si>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</si>
  <si>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</si>
  <si>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</si>
  <si>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</si>
  <si>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</si>
  <si>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</si>
  <si>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</si>
  <si>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</si>
  <si>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</si>
  <si>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</si>
  <si>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</si>
  <si>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</si>
  <si>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</si>
  <si>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</si>
  <si>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</si>
  <si>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</si>
  <si>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</si>
  <si>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</si>
  <si>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</si>
  <si>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</si>
  <si>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</si>
  <si>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</si>
  <si>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</si>
  <si>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</si>
  <si>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</si>
  <si>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</si>
  <si>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</si>
  <si>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</si>
  <si>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</si>
  <si>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</si>
  <si>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</si>
  <si>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</si>
  <si>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</si>
  <si>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</si>
  <si>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</si>
  <si>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</si>
  <si>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</si>
  <si>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</si>
  <si>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</si>
  <si>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</si>
  <si>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</si>
  <si>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</si>
  <si>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</si>
  <si>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</si>
  <si>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</si>
  <si>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</si>
  <si>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</si>
  <si>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</si>
  <si>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</si>
  <si>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</si>
  <si>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</si>
  <si>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</si>
  <si>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</si>
  <si>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</si>
  <si>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</si>
  <si>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</si>
  <si>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</si>
  <si>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</si>
  <si>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</si>
  <si>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</si>
  <si>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</si>
  <si>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</si>
  <si>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</si>
  <si>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</si>
  <si>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</si>
  <si>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</si>
  <si>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</si>
  <si>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</si>
  <si>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</si>
  <si>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</si>
  <si>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</si>
  <si>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</si>
  <si>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</si>
  <si>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</si>
  <si>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</si>
  <si>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</si>
  <si>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</si>
  <si>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</si>
  <si>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</si>
  <si>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</si>
  <si>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</si>
  <si>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</si>
  <si>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</si>
  <si>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</si>
  <si>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</si>
  <si>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</si>
  <si>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</si>
  <si>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</si>
  <si>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</si>
  <si>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</si>
  <si>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</si>
  <si>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</si>
  <si>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</si>
  <si>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</si>
  <si>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</si>
  <si>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</si>
  <si>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</si>
  <si>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</si>
  <si>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</si>
  <si>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</si>
  <si>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</si>
  <si>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</si>
  <si>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</si>
  <si>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</si>
  <si>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</si>
  <si>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</si>
  <si>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</si>
  <si>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</si>
  <si>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</si>
  <si>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</si>
  <si>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</si>
  <si>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</si>
  <si>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</si>
  <si>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</si>
  <si>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</si>
  <si>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</si>
  <si>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</si>
  <si>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</si>
  <si>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</si>
  <si>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</si>
  <si>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</si>
  <si>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</si>
  <si>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</si>
  <si>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</si>
  <si>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</si>
  <si>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</si>
  <si>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</si>
  <si>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</si>
  <si>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</si>
  <si>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</si>
  <si>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</si>
  <si>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</si>
  <si>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</si>
  <si>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</si>
  <si>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</si>
  <si>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</si>
  <si>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</si>
  <si>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</si>
  <si>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</si>
  <si>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</si>
  <si>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</si>
  <si>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</si>
  <si>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</si>
  <si>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</si>
  <si>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</si>
  <si>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</si>
  <si>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</si>
  <si>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</si>
  <si>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</si>
  <si>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</si>
  <si>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</si>
  <si>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</si>
  <si>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</si>
  <si>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</si>
  <si>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</si>
  <si>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</si>
  <si>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</si>
  <si>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</si>
  <si>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</si>
  <si>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</si>
  <si>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</si>
  <si>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</si>
  <si>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</si>
  <si>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</si>
  <si>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</si>
  <si>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</si>
  <si>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</si>
  <si>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</si>
  <si>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</si>
  <si>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</si>
  <si>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</si>
  <si>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</si>
  <si>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</si>
  <si>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</si>
  <si>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</si>
  <si>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</si>
  <si>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</si>
  <si>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</si>
  <si>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</si>
  <si>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</si>
  <si>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</si>
  <si>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</si>
  <si>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</si>
  <si>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</si>
  <si>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</si>
  <si>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</si>
  <si>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</si>
  <si>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</si>
  <si>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</si>
  <si>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</si>
  <si>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</si>
  <si>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</si>
  <si>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</si>
  <si>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</si>
  <si>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</si>
  <si>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</si>
  <si>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</si>
  <si>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</si>
  <si>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</si>
  <si>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</si>
  <si>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</si>
  <si>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</si>
  <si>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</si>
  <si>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</si>
  <si>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</si>
  <si>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</si>
  <si>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</si>
  <si>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</si>
  <si>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</si>
  <si>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</si>
  <si>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</si>
  <si>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</si>
  <si>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</si>
  <si>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</si>
  <si>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</si>
  <si>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</si>
  <si>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</si>
  <si>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</si>
  <si>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</si>
  <si>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</si>
  <si>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</si>
  <si>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</si>
  <si>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</si>
  <si>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</si>
  <si>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</si>
  <si>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</si>
  <si>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</si>
  <si>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</si>
  <si>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</si>
  <si>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</si>
  <si>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</si>
  <si>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</si>
  <si>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</si>
  <si>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</si>
  <si>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</si>
  <si>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</si>
  <si>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</si>
  <si>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</si>
  <si>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</si>
  <si>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</si>
  <si>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</si>
  <si>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</si>
  <si>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</si>
  <si>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</si>
  <si>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</si>
  <si>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</si>
  <si>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</si>
  <si>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</si>
  <si>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</si>
  <si>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</si>
  <si>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</si>
  <si>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</si>
  <si>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</si>
  <si>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</si>
  <si>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</si>
  <si>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</si>
  <si>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</si>
  <si>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</si>
  <si>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</si>
  <si>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</si>
  <si>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</si>
  <si>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</si>
  <si>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</si>
  <si>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</si>
  <si>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</si>
  <si>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</si>
  <si>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</si>
  <si>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</si>
  <si>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</si>
  <si>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</si>
  <si>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</si>
  <si>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</si>
  <si>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</si>
  <si>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</si>
  <si>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</si>
  <si>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</si>
  <si>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</si>
  <si>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</si>
  <si>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</si>
  <si>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</si>
  <si>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</si>
  <si>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</si>
  <si>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</si>
  <si>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</si>
  <si>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</si>
  <si>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</si>
  <si>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</si>
  <si>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</si>
  <si>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</si>
  <si>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</si>
  <si>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</si>
  <si>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</si>
  <si>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</si>
  <si>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</si>
  <si>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</si>
  <si>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</si>
  <si>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</si>
  <si>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</si>
  <si>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</si>
  <si>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</si>
  <si>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</si>
  <si>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</si>
  <si>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</si>
  <si>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</si>
  <si>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</si>
  <si>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</si>
  <si>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</si>
  <si>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</si>
  <si>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</si>
  <si>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</si>
  <si>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</si>
  <si>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</si>
  <si>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</si>
  <si>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</si>
  <si>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</si>
  <si>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</si>
  <si>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</si>
  <si>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</si>
  <si>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</si>
  <si>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</si>
  <si>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</si>
  <si>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</si>
  <si>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</si>
  <si>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</si>
  <si>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</si>
  <si>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</si>
  <si>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</si>
  <si>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</si>
  <si>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</si>
  <si>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</si>
  <si>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</si>
  <si>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</si>
  <si>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</si>
  <si>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</si>
  <si>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</si>
  <si>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</si>
  <si>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</si>
  <si>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</si>
  <si>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</si>
  <si>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</si>
  <si>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</si>
  <si>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</si>
  <si>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</si>
  <si>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</si>
  <si>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</si>
  <si>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</si>
  <si>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</si>
  <si>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</si>
  <si>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</si>
  <si>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</si>
  <si>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</si>
  <si>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</si>
  <si>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</si>
  <si>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</si>
  <si>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</si>
  <si>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</si>
  <si>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</si>
  <si>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</si>
  <si>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</si>
  <si>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</si>
  <si>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</si>
  <si>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</si>
  <si>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</si>
  <si>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</si>
  <si>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</si>
  <si>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</si>
  <si>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</si>
  <si>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</si>
  <si>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</si>
  <si>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</si>
  <si>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</si>
  <si>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</si>
  <si>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</si>
  <si>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</si>
  <si>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</si>
  <si>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</si>
  <si>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</si>
  <si>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</si>
  <si>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</si>
  <si>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</si>
  <si>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</si>
  <si>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</si>
  <si>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</si>
  <si>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</si>
  <si>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</si>
  <si>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</si>
  <si>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</si>
  <si>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</si>
  <si>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</si>
  <si>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</si>
  <si>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</si>
  <si>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</si>
  <si>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</si>
  <si>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</si>
  <si>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</si>
  <si>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</si>
  <si>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</si>
  <si>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</si>
  <si>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</si>
  <si>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</si>
  <si>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</si>
  <si>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</si>
  <si>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</si>
  <si>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</si>
  <si>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</si>
  <si>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</si>
  <si>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</si>
  <si>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</si>
  <si>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</si>
  <si>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</si>
  <si>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</si>
  <si>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</si>
  <si>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</si>
  <si>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</si>
  <si>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</si>
  <si>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</si>
  <si>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</si>
  <si>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</si>
  <si>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</si>
  <si>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</si>
  <si>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</si>
  <si>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</si>
  <si>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</si>
  <si>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</si>
  <si>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</si>
  <si>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</si>
  <si>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</si>
  <si>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</si>
  <si>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</si>
  <si>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</si>
  <si>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</si>
  <si>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</si>
  <si>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</si>
  <si>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</si>
  <si>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</si>
  <si>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</si>
  <si>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</si>
  <si>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</si>
  <si>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</si>
  <si>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</si>
  <si>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</si>
  <si>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</si>
  <si>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</si>
  <si>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</si>
  <si>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</si>
  <si>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</si>
  <si>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</si>
  <si>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</si>
  <si>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</si>
  <si>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</si>
  <si>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</si>
  <si>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</si>
  <si>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</si>
  <si>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</si>
  <si>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</si>
  <si>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</si>
  <si>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</si>
  <si>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</si>
  <si>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</si>
  <si>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</si>
  <si>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</si>
  <si>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</si>
  <si>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</si>
  <si>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</si>
  <si>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</si>
  <si>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</si>
  <si>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</si>
  <si>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</si>
  <si>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</si>
  <si>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</si>
  <si>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</si>
  <si>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</si>
  <si>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</si>
  <si>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</si>
  <si>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</si>
  <si>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</si>
  <si>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</si>
  <si>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</si>
  <si>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</si>
  <si>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</si>
  <si>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</si>
  <si>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</si>
  <si>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</si>
  <si>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</si>
  <si>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</si>
  <si>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</si>
  <si>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</si>
  <si>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</si>
  <si>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</si>
  <si>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</si>
  <si>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</si>
  <si>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</si>
  <si>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</si>
  <si>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</si>
  <si>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</si>
  <si>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</si>
  <si>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</si>
  <si>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</si>
  <si>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</si>
  <si>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</si>
  <si>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</si>
  <si>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</si>
  <si>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</si>
  <si>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</si>
  <si>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</si>
  <si>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</si>
  <si>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</si>
  <si>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</si>
  <si>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</si>
  <si>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</si>
  <si>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</si>
  <si>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</si>
  <si>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</si>
  <si>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</si>
  <si>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</si>
  <si>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</si>
  <si>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</si>
  <si>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</si>
  <si>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</si>
  <si>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</si>
  <si>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</si>
  <si>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</si>
  <si>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</si>
  <si>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</si>
  <si>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</si>
  <si>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</si>
  <si>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</si>
  <si>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</si>
  <si>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</si>
  <si>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</si>
  <si>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</si>
  <si>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</si>
  <si>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</si>
  <si>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</si>
  <si>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</si>
  <si>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</si>
  <si>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</si>
  <si>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</si>
  <si>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</si>
  <si>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</si>
  <si>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</si>
  <si>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</si>
  <si>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</si>
  <si>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</si>
  <si>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</si>
  <si>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</si>
  <si>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</si>
  <si>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</si>
  <si>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</si>
  <si>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</si>
  <si>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</si>
  <si>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</si>
  <si>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</si>
  <si>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</si>
  <si>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</si>
  <si>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</si>
  <si>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</si>
  <si>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</si>
  <si>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</si>
  <si>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</si>
  <si>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</si>
  <si>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</si>
  <si>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</si>
  <si>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</si>
  <si>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</si>
  <si>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</si>
  <si>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</si>
  <si>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</si>
  <si>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</si>
  <si>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</si>
  <si>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</si>
  <si>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</si>
  <si>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</si>
  <si>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</si>
  <si>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</si>
  <si>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</si>
  <si>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</si>
  <si>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</si>
  <si>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</si>
  <si>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</si>
  <si>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</si>
  <si>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</si>
  <si>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</si>
  <si>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</si>
  <si>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</si>
  <si>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</si>
  <si>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</si>
  <si>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</si>
  <si>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</si>
  <si>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</si>
  <si>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</si>
  <si>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</si>
  <si>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</si>
  <si>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</si>
  <si>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</si>
  <si>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</si>
  <si>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</si>
  <si>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</si>
  <si>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</si>
  <si>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</si>
  <si>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</si>
  <si>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</si>
  <si>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</si>
  <si>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</si>
  <si>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</si>
  <si>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</si>
  <si>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</si>
  <si>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</si>
  <si>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</si>
  <si>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</si>
  <si>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</si>
  <si>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</si>
  <si>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</si>
  <si>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</si>
  <si>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</si>
  <si>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</si>
  <si>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</si>
  <si>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</si>
  <si>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</si>
  <si>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</si>
  <si>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</si>
  <si>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</si>
  <si>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</si>
  <si>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</si>
  <si>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</si>
  <si>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</si>
  <si>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</si>
  <si>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</si>
  <si>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</si>
  <si>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</si>
  <si>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</si>
  <si>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</si>
  <si>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</si>
  <si>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</si>
  <si>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</si>
  <si>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</si>
  <si>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</si>
  <si>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</si>
  <si>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</si>
  <si>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</si>
  <si>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</si>
  <si>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</si>
  <si>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</si>
  <si>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</si>
  <si>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</si>
  <si>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</si>
  <si>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</si>
  <si>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</si>
  <si>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</si>
  <si>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</si>
  <si>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</si>
  <si>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</si>
  <si>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</si>
  <si>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</si>
  <si>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</si>
  <si>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</si>
  <si>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</si>
  <si>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</si>
  <si>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</si>
  <si>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</si>
  <si>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</si>
  <si>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</si>
  <si>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</si>
  <si>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</si>
  <si>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</si>
  <si>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</si>
  <si>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</si>
  <si>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</si>
  <si>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</si>
  <si>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</si>
  <si>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</si>
  <si>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</si>
  <si>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</si>
  <si>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</si>
  <si>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</si>
  <si>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</si>
  <si>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</si>
  <si>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</si>
  <si>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</si>
  <si>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</si>
  <si>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</si>
  <si>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</si>
  <si>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</si>
  <si>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</si>
  <si>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</si>
  <si>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</si>
  <si>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</si>
  <si>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</si>
  <si>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</si>
  <si>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</si>
  <si>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</si>
  <si>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</si>
  <si>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</si>
  <si>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</si>
  <si>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</si>
  <si>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</si>
  <si>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</si>
  <si>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</si>
  <si>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</si>
  <si>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</si>
  <si>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</si>
  <si>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</si>
  <si>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</si>
  <si>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</si>
  <si>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</si>
  <si>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</si>
  <si>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</si>
  <si>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</si>
  <si>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</si>
  <si>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</si>
  <si>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</si>
  <si>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</si>
  <si>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</si>
  <si>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</si>
  <si>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</si>
  <si>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</si>
  <si>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</si>
  <si>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</si>
  <si>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</si>
  <si>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</si>
  <si>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</si>
  <si>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</si>
  <si>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</si>
  <si>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</si>
  <si>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</si>
  <si>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</si>
  <si>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</si>
  <si>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</si>
  <si>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</si>
  <si>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</si>
  <si>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</si>
  <si>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</si>
  <si>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</si>
  <si>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</si>
  <si>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</si>
  <si>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</si>
  <si>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</si>
  <si>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</si>
  <si>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</si>
  <si>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</si>
  <si>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</si>
  <si>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</si>
  <si>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</si>
  <si>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</si>
  <si>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</si>
  <si>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</si>
  <si>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</si>
  <si>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</si>
  <si>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</si>
  <si>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</si>
  <si>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</si>
  <si>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</si>
  <si>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</si>
  <si>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</si>
  <si>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</si>
  <si>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</si>
  <si>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</si>
  <si>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</si>
  <si>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</si>
  <si>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</si>
  <si>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</si>
  <si>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</si>
  <si>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</si>
  <si>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</si>
  <si>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</si>
  <si>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</si>
  <si>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</si>
  <si>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</si>
  <si>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</si>
  <si>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</si>
  <si>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</si>
  <si>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</si>
  <si>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</si>
  <si>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</si>
  <si>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</si>
  <si>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</si>
  <si>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</si>
  <si>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</si>
  <si>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</si>
  <si>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</si>
  <si>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</si>
  <si>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</si>
  <si>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</si>
  <si>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</si>
  <si>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</si>
  <si>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</si>
  <si>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</si>
  <si>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</si>
  <si>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</si>
  <si>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</si>
  <si>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</si>
  <si>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</si>
  <si>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</si>
  <si>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</si>
  <si>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</si>
  <si>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</si>
  <si>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</si>
  <si>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</si>
  <si>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</si>
  <si>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</si>
  <si>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</si>
  <si>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</si>
  <si>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</si>
  <si>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</si>
  <si>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</si>
  <si>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</si>
  <si>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</si>
  <si>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</si>
  <si>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</si>
  <si>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</si>
  <si>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</si>
  <si>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</si>
  <si>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</si>
  <si>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</si>
  <si>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</si>
  <si>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</si>
  <si>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</si>
  <si>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</si>
  <si>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</si>
  <si>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</si>
  <si>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</si>
  <si>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</si>
  <si>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</si>
  <si>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</si>
  <si>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</si>
  <si>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</si>
  <si>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</si>
  <si>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</si>
  <si>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</si>
  <si>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</si>
  <si>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</si>
  <si>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</si>
  <si>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</si>
  <si>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</si>
  <si>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</si>
  <si>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</si>
  <si>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</si>
  <si>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</si>
  <si>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</si>
  <si>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</si>
  <si>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</si>
  <si>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</si>
  <si>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</si>
  <si>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</si>
  <si>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</si>
  <si>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</si>
  <si>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</si>
  <si>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</si>
  <si>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</si>
  <si>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</si>
  <si>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</si>
  <si>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</si>
  <si>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</si>
  <si>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</si>
  <si>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</si>
  <si>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</si>
  <si>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</si>
  <si>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</si>
  <si>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</si>
  <si>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</si>
  <si>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</si>
  <si>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</si>
  <si>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</si>
  <si>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</si>
  <si>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</si>
  <si>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</si>
  <si>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</si>
  <si>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</si>
  <si>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</si>
  <si>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</si>
  <si>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</si>
  <si>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</si>
  <si>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</si>
  <si>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</si>
  <si>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</si>
  <si>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</si>
  <si>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</si>
  <si>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</si>
  <si>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</si>
  <si>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</si>
  <si>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</si>
  <si>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</si>
  <si>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</si>
  <si>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</si>
  <si>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</si>
  <si>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</si>
  <si>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</si>
  <si>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</si>
  <si>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</si>
  <si>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</si>
  <si>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</si>
  <si>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</si>
  <si>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</si>
  <si>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</si>
  <si>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</si>
  <si>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</si>
  <si>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</si>
  <si>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</si>
  <si>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</si>
  <si>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</si>
  <si>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</si>
  <si>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</si>
  <si>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</si>
  <si>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</si>
  <si>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</si>
  <si>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</si>
  <si>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</si>
  <si>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</si>
  <si>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</si>
  <si>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</si>
  <si>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</si>
  <si>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</si>
  <si>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</si>
  <si>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</si>
  <si>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</si>
  <si>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</si>
  <si>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</si>
  <si>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</si>
  <si>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</si>
  <si>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</si>
  <si>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</si>
  <si>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</si>
  <si>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</si>
  <si>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</si>
  <si>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</si>
  <si>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</si>
  <si>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</si>
  <si>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</si>
  <si>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</si>
  <si>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</si>
  <si>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</si>
  <si>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</si>
  <si>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</si>
  <si>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</si>
  <si>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</si>
  <si>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</si>
  <si>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</si>
  <si>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</si>
  <si>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</si>
  <si>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</si>
  <si>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</si>
  <si>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</si>
  <si>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</si>
  <si>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</si>
  <si>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</si>
  <si>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</si>
  <si>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</si>
  <si>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</si>
  <si>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</si>
  <si>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</si>
  <si>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</si>
  <si>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</si>
  <si>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</si>
  <si>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</si>
  <si>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</si>
  <si>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</si>
  <si>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</si>
  <si>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</si>
  <si>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</si>
  <si>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</si>
  <si>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</si>
  <si>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</si>
  <si>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</si>
  <si>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</si>
  <si>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</si>
  <si>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</si>
  <si>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</si>
  <si>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</si>
  <si>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</si>
  <si>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</si>
  <si>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</si>
  <si>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</si>
  <si>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</si>
  <si>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</si>
  <si>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</si>
  <si>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</si>
  <si>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</si>
  <si>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</si>
  <si>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</si>
  <si>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</si>
  <si>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</si>
  <si>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</si>
  <si>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</si>
  <si>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</si>
  <si>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</si>
  <si>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</si>
  <si>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</si>
  <si>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</si>
  <si>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</si>
  <si>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</si>
  <si>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</si>
  <si>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</si>
  <si>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</si>
  <si>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</si>
  <si>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</si>
  <si>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</si>
  <si>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</si>
  <si>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</si>
  <si>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</si>
  <si>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</si>
  <si>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</si>
  <si>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</si>
  <si>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</si>
  <si>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</si>
  <si>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</si>
  <si>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</si>
  <si>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</si>
  <si>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</si>
  <si>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</si>
  <si>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</si>
  <si>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</si>
  <si>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</si>
  <si>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</si>
  <si>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</si>
  <si>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</si>
  <si>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</si>
  <si>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</si>
  <si>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</si>
  <si>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</si>
  <si>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</si>
  <si>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</si>
  <si>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</si>
  <si>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</si>
  <si>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</si>
  <si>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</si>
  <si>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</si>
  <si>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</si>
  <si>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</si>
  <si>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</si>
  <si>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</si>
  <si>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</si>
  <si>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</si>
  <si>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</si>
  <si>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</si>
  <si>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</si>
  <si>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</si>
  <si>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</si>
  <si>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</si>
  <si>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</si>
  <si>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</si>
  <si>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</si>
  <si>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</si>
  <si>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</si>
  <si>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</si>
  <si>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</si>
  <si>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</si>
  <si>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</si>
  <si>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</si>
  <si>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</si>
  <si>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</si>
  <si>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</si>
  <si>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</si>
  <si>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</si>
  <si>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</si>
  <si>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</si>
  <si>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</si>
  <si>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</si>
  <si>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</si>
  <si>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</si>
  <si>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</si>
  <si>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</si>
  <si>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</si>
  <si>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</si>
  <si>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</si>
  <si>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</si>
  <si>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</si>
  <si>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</si>
  <si>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</si>
  <si>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</si>
  <si>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</si>
  <si>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</si>
  <si>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</si>
  <si>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</si>
  <si>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</si>
  <si>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</si>
  <si>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</si>
  <si>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</si>
  <si>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</si>
  <si>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</si>
  <si>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</si>
  <si>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</si>
  <si>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</si>
  <si>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</si>
  <si>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</si>
  <si>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</si>
  <si>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</si>
  <si>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</si>
  <si>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</si>
  <si>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</si>
  <si>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</si>
  <si>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</si>
  <si>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</si>
  <si>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</si>
  <si>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</si>
  <si>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</si>
  <si>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</si>
  <si>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</si>
  <si>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</si>
  <si>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</si>
  <si>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</si>
  <si>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</si>
  <si>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</si>
  <si>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</si>
  <si>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</si>
  <si>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</si>
  <si>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</si>
  <si>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</si>
  <si>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</si>
  <si>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</si>
  <si>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</si>
  <si>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</si>
  <si>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</si>
  <si>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</si>
  <si>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</si>
  <si>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</si>
  <si>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</si>
  <si>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</si>
  <si>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</si>
  <si>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</si>
  <si>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</si>
  <si>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</si>
  <si>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</si>
  <si>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</si>
  <si>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</si>
  <si>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</si>
  <si>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</si>
  <si>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</si>
  <si>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</si>
  <si>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</si>
  <si>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</si>
  <si>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</si>
  <si>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</si>
  <si>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</si>
  <si>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</si>
  <si>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</si>
  <si>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</si>
  <si>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</si>
  <si>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</si>
  <si>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</si>
  <si>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</si>
  <si>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</si>
  <si>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</si>
  <si>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</si>
  <si>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</si>
  <si>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</si>
  <si>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</si>
  <si>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</si>
  <si>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</si>
  <si>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</si>
  <si>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</si>
  <si>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</si>
  <si>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</si>
  <si>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</si>
  <si>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</si>
  <si>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</si>
  <si>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</si>
  <si>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</si>
  <si>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</si>
  <si>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</si>
  <si>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</si>
  <si>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</si>
  <si>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</si>
  <si>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</si>
  <si>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</si>
  <si>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</si>
  <si>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</si>
  <si>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</si>
  <si>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</si>
  <si>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</si>
  <si>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</si>
  <si>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</si>
  <si>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</si>
  <si>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</si>
  <si>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</si>
  <si>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</si>
  <si>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</si>
  <si>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</si>
  <si>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</si>
  <si>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</si>
  <si>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</si>
  <si>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</si>
  <si>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</si>
  <si>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</si>
  <si>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</si>
  <si>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</si>
  <si>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</si>
  <si>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</si>
  <si>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</si>
  <si>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</si>
  <si>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</si>
  <si>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</si>
  <si>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</si>
  <si>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</si>
  <si>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</si>
  <si>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</si>
  <si>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</si>
  <si>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</si>
  <si>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</si>
  <si>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</si>
  <si>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</si>
  <si>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</si>
  <si>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</si>
  <si>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</si>
  <si>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</si>
  <si>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</si>
  <si>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</si>
  <si>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</si>
  <si>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</si>
  <si>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</si>
  <si>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</si>
  <si>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</si>
  <si>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</si>
  <si>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</si>
  <si>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</si>
  <si>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</si>
  <si>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</si>
  <si>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</si>
  <si>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</si>
  <si>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</si>
  <si>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</si>
  <si>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</si>
  <si>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</si>
  <si>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</si>
  <si>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</si>
  <si>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</si>
  <si>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</si>
  <si>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</si>
  <si>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</si>
  <si>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</si>
  <si>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</si>
  <si>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</si>
  <si>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</si>
  <si>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</si>
  <si>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</si>
  <si>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</si>
  <si>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</si>
  <si>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</si>
  <si>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</si>
  <si>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</si>
  <si>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</si>
  <si>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</si>
  <si>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</si>
  <si>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</si>
  <si>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</si>
  <si>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</si>
  <si>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</si>
  <si>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</si>
  <si>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</si>
  <si>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</si>
  <si>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</si>
  <si>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</si>
  <si>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</si>
  <si>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</si>
  <si>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</si>
  <si>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</si>
  <si>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</si>
  <si>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</si>
  <si>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</si>
  <si>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</si>
  <si>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</si>
  <si>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</si>
  <si>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</si>
  <si>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</si>
  <si>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</si>
  <si>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</si>
  <si>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</si>
  <si>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</si>
  <si>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</si>
  <si>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</si>
  <si>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</si>
  <si>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</si>
  <si>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</si>
  <si>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</si>
  <si>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</si>
  <si>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</si>
  <si>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</si>
  <si>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</si>
  <si>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</si>
  <si>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</si>
  <si>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</si>
  <si>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</si>
  <si>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</si>
  <si>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</si>
  <si>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</si>
  <si>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</si>
  <si>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</si>
  <si>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</si>
  <si>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</si>
  <si>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</si>
  <si>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</si>
  <si>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</si>
  <si>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</si>
  <si>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</si>
  <si>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</si>
  <si>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</si>
  <si>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</si>
  <si>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</si>
  <si>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</si>
  <si>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</si>
  <si>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</si>
  <si>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</si>
  <si>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</si>
  <si>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</si>
  <si>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</si>
  <si>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</si>
  <si>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</si>
  <si>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</si>
  <si>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</si>
  <si>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</si>
  <si>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</si>
  <si>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</si>
  <si>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</si>
  <si>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</si>
  <si>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</si>
  <si>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</si>
  <si>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</si>
  <si>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</si>
  <si>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</si>
  <si>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</si>
  <si>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</si>
  <si>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</si>
  <si>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</si>
  <si>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</si>
  <si>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</si>
  <si>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</si>
  <si>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</si>
  <si>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</si>
  <si>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</si>
  <si>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</si>
  <si>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</si>
  <si>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</si>
  <si>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</si>
  <si>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</si>
  <si>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</si>
  <si>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</si>
  <si>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</si>
  <si>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</si>
  <si>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</si>
  <si>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</si>
  <si>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</si>
  <si>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</si>
  <si>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</si>
  <si>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</si>
  <si>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</si>
  <si>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</si>
  <si>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</si>
  <si>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</si>
  <si>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</si>
  <si>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</si>
  <si>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</si>
  <si>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</si>
  <si>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</si>
  <si>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</si>
  <si>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</si>
  <si>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</si>
  <si>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</si>
  <si>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</si>
  <si>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</si>
  <si>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</si>
  <si>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</si>
  <si>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</si>
  <si>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</si>
  <si>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</si>
  <si>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</si>
  <si>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</si>
  <si>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</si>
  <si>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</si>
  <si>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</si>
  <si>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</si>
  <si>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</si>
  <si>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</si>
  <si>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</si>
  <si>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</si>
  <si>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</si>
  <si>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</si>
  <si>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</si>
  <si>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</si>
  <si>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</si>
  <si>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</si>
  <si>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</si>
  <si>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</si>
  <si>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</si>
  <si>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</si>
  <si>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</si>
  <si>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</si>
  <si>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</si>
  <si>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</si>
  <si>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</si>
  <si>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</si>
  <si>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</si>
  <si>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</si>
  <si>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</si>
  <si>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</si>
  <si>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</si>
  <si>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</si>
  <si>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</si>
  <si>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</si>
  <si>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</si>
  <si>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</si>
  <si>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</si>
  <si>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</si>
  <si>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</si>
  <si>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</si>
  <si>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</si>
  <si>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</si>
  <si>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</si>
  <si>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</si>
  <si>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</si>
  <si>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</si>
  <si>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</si>
  <si>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</si>
  <si>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</si>
  <si>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</si>
  <si>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</si>
  <si>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</si>
  <si>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</si>
  <si>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</si>
  <si>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</si>
  <si>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</si>
  <si>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</si>
  <si>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</si>
  <si>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</si>
  <si>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</si>
  <si>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</si>
  <si>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</si>
  <si>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</si>
  <si>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</si>
  <si>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</si>
  <si>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</si>
  <si>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</si>
  <si>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</si>
  <si>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</si>
  <si>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</si>
  <si>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</si>
  <si>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</si>
  <si>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</si>
  <si>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</si>
  <si>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</si>
  <si>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</si>
  <si>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</si>
  <si>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</si>
  <si>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</si>
  <si>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</si>
  <si>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</si>
  <si>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</si>
  <si>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</si>
  <si>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</si>
  <si>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</si>
  <si>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</si>
  <si>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</si>
  <si>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</si>
  <si>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</si>
  <si>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</si>
  <si>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</si>
  <si>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</si>
  <si>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</si>
  <si>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</si>
  <si>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</si>
  <si>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</si>
  <si>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</si>
  <si>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</si>
  <si>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</si>
  <si>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</si>
  <si>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</si>
  <si>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</si>
  <si>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</si>
  <si>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</si>
  <si>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</si>
  <si>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</si>
  <si>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</si>
  <si>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</si>
  <si>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</si>
  <si>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</si>
  <si>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</si>
  <si>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</si>
  <si>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</si>
  <si>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</si>
  <si>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</si>
  <si>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</si>
  <si>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</si>
  <si>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</si>
  <si>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</si>
  <si>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</si>
  <si>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</si>
  <si>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</si>
  <si>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</si>
  <si>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</si>
  <si>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</si>
  <si>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</si>
  <si>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</si>
  <si>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</si>
  <si>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</si>
  <si>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</si>
  <si>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</si>
  <si>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</si>
  <si>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</si>
  <si>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</si>
  <si>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</si>
  <si>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</si>
  <si>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</si>
  <si>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</si>
  <si>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</si>
  <si>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</si>
  <si>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</si>
  <si>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</si>
  <si>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</si>
  <si>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</si>
  <si>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</si>
  <si>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</si>
  <si>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</si>
  <si>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</si>
  <si>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</si>
  <si>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</si>
  <si>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</si>
  <si>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</si>
  <si>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</si>
  <si>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</si>
  <si>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</si>
  <si>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</si>
  <si>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</si>
  <si>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</si>
  <si>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</si>
  <si>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</si>
  <si>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</si>
  <si>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</si>
  <si>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</si>
  <si>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</si>
  <si>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</si>
  <si>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</si>
  <si>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</si>
  <si>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</si>
  <si>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</si>
  <si>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</si>
  <si>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</si>
  <si>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</si>
  <si>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</si>
  <si>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</si>
  <si>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</si>
  <si>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</si>
  <si>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</si>
  <si>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</si>
  <si>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</si>
  <si>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</si>
  <si>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</si>
  <si>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</si>
  <si>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</si>
  <si>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</si>
  <si>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</si>
  <si>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</si>
  <si>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</si>
  <si>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</si>
  <si>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</si>
  <si>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</si>
  <si>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</si>
  <si>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</si>
  <si>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</si>
  <si>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</si>
  <si>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</si>
  <si>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</si>
  <si>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</si>
  <si>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</si>
  <si>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</si>
  <si>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</si>
  <si>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</si>
  <si>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</si>
  <si>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</si>
  <si>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</si>
  <si>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</si>
  <si>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</si>
  <si>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</si>
  <si>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</si>
  <si>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</si>
  <si>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</si>
  <si>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</si>
  <si>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</si>
  <si>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</si>
  <si>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</si>
  <si>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</si>
  <si>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</si>
  <si>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</si>
  <si>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</si>
  <si>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</si>
  <si>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</si>
  <si>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</si>
  <si>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</si>
  <si>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</si>
  <si>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</si>
  <si>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</si>
  <si>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</si>
  <si>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</si>
  <si>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</si>
  <si>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</si>
  <si>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</si>
  <si>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</si>
  <si>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</si>
  <si>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</si>
  <si>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</si>
  <si>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</si>
  <si>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</si>
  <si>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</si>
  <si>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</si>
  <si>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</si>
  <si>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</si>
  <si>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</si>
  <si>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</si>
  <si>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</si>
  <si>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</si>
  <si>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</si>
  <si>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</si>
  <si>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</si>
  <si>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</si>
  <si>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</si>
  <si>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</si>
  <si>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</si>
  <si>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</si>
  <si>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</si>
  <si>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</si>
  <si>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</si>
  <si>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</si>
  <si>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</si>
  <si>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</si>
  <si>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</si>
  <si>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</si>
  <si>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</si>
  <si>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</si>
  <si>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</si>
  <si>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</si>
  <si>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</si>
  <si>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</si>
  <si>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</si>
  <si>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</si>
  <si>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</si>
  <si>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</si>
  <si>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</si>
  <si>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</si>
  <si>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</si>
  <si>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</si>
  <si>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</si>
  <si>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</si>
  <si>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</si>
  <si>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</si>
  <si>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</si>
  <si>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</si>
  <si>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</si>
  <si>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</si>
  <si>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</si>
  <si>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</si>
  <si>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</si>
  <si>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</si>
  <si>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</si>
  <si>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</si>
  <si>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</si>
  <si>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</si>
  <si>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</si>
  <si>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</si>
  <si>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</si>
  <si>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</si>
  <si>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</si>
  <si>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</si>
  <si>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</si>
  <si>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</si>
  <si>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</si>
  <si>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</si>
  <si>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</si>
  <si>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</si>
  <si>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</si>
  <si>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</si>
  <si>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</si>
  <si>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</si>
  <si>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</si>
  <si>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</si>
  <si>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</si>
  <si>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</si>
  <si>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</si>
  <si>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</si>
  <si>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</si>
  <si>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</si>
  <si>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</si>
  <si>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</si>
  <si>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</si>
  <si>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</si>
  <si>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</si>
  <si>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</si>
  <si>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</si>
  <si>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</si>
  <si>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</si>
  <si>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</si>
  <si>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</si>
  <si>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</si>
  <si>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</si>
  <si>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</si>
  <si>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</si>
  <si>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</si>
  <si>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</si>
  <si>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</si>
  <si>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</si>
  <si>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</si>
  <si>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</si>
  <si>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</si>
  <si>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</si>
  <si>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</si>
  <si>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</si>
  <si>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</si>
  <si>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</si>
  <si>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</si>
  <si>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</si>
  <si>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</si>
  <si>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</si>
  <si>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</si>
  <si>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</si>
  <si>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</si>
  <si>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</si>
  <si>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</si>
  <si>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</si>
  <si>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</si>
  <si>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</si>
  <si>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</si>
  <si>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</si>
  <si>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</si>
  <si>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</si>
  <si>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</si>
  <si>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</si>
  <si>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</si>
  <si>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</si>
  <si>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</si>
  <si>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</si>
  <si>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</si>
  <si>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</si>
  <si>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</si>
  <si>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</si>
  <si>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</si>
  <si>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</si>
  <si>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</si>
  <si>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</si>
  <si>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</si>
  <si>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</si>
  <si>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</si>
  <si>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</si>
  <si>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</si>
  <si>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</si>
  <si>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</si>
  <si>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</si>
  <si>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</si>
  <si>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</si>
  <si>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</si>
  <si>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</si>
  <si>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</si>
  <si>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</si>
  <si>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</si>
  <si>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</si>
  <si>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</si>
  <si>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</si>
  <si>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</si>
  <si>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</si>
  <si>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</si>
  <si>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</si>
  <si>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</si>
  <si>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</si>
  <si>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</si>
  <si>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</si>
  <si>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</si>
  <si>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</si>
  <si>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</si>
  <si>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</si>
  <si>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</si>
  <si>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</si>
  <si>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</si>
  <si>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</si>
  <si>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</si>
  <si>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</si>
  <si>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</si>
  <si>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</si>
  <si>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</si>
  <si>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</si>
  <si>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</si>
  <si>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</si>
  <si>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</si>
  <si>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</si>
  <si>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</si>
  <si>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</si>
  <si>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</si>
  <si>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</si>
  <si>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</si>
  <si>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</si>
  <si>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</si>
  <si>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</si>
  <si>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</si>
  <si>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</si>
  <si>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</si>
  <si>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</si>
  <si>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</si>
  <si>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</si>
  <si>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</si>
  <si>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</si>
  <si>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</si>
  <si>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</si>
  <si>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</si>
  <si>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</si>
  <si>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</si>
  <si>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</si>
  <si>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</si>
  <si>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</si>
  <si>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</si>
  <si>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</si>
  <si>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</si>
  <si>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</si>
  <si>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</si>
  <si>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</si>
  <si>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</si>
  <si>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</si>
  <si>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</si>
  <si>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</si>
  <si>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</si>
  <si>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</si>
  <si>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</si>
  <si>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</si>
  <si>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</si>
  <si>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</si>
  <si>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</si>
  <si>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</si>
  <si>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</si>
  <si>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</si>
  <si>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</si>
  <si>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</si>
  <si>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</si>
  <si>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</si>
  <si>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</si>
  <si>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</si>
  <si>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</si>
  <si>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</si>
  <si>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</si>
  <si>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</si>
  <si>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</si>
  <si>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</si>
  <si>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</si>
  <si>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</si>
  <si>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</si>
  <si>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</si>
  <si>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</si>
  <si>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</si>
  <si>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</si>
  <si>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</si>
  <si>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</si>
  <si>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</si>
  <si>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</si>
  <si>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</si>
  <si>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</si>
  <si>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</si>
  <si>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</si>
  <si>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</si>
  <si>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</si>
  <si>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</si>
  <si>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</si>
  <si>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</si>
  <si>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</si>
  <si>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</si>
  <si>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</si>
  <si>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</si>
  <si>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</si>
  <si>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</si>
  <si>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</si>
  <si>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</si>
  <si>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</si>
  <si>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</si>
  <si>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</si>
  <si>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</si>
  <si>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</si>
  <si>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</si>
  <si>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</si>
  <si>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</si>
  <si>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</si>
  <si>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</si>
  <si>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</si>
  <si>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</si>
  <si>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</si>
  <si>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</si>
  <si>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</si>
  <si>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</si>
  <si>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</si>
  <si>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</si>
  <si>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</si>
  <si>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</si>
  <si>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</si>
  <si>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</si>
  <si>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</si>
  <si>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</si>
  <si>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</si>
  <si>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</si>
  <si>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</si>
  <si>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</si>
  <si>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</si>
  <si>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</si>
  <si>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</si>
  <si>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</si>
  <si>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</si>
  <si>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</si>
  <si>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</si>
  <si>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</si>
  <si>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</si>
  <si>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</si>
  <si>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</si>
  <si>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</si>
  <si>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</si>
  <si>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</si>
  <si>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</si>
  <si>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</si>
  <si>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</si>
  <si>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</si>
  <si>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</si>
  <si>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</si>
  <si>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</si>
  <si>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</si>
  <si>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</si>
  <si>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</si>
  <si>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</si>
  <si>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</si>
  <si>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</si>
  <si>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</si>
  <si>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</si>
  <si>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</si>
  <si>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</si>
  <si>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</si>
  <si>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</si>
  <si>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</si>
  <si>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</si>
  <si>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</si>
  <si>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</si>
  <si>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</si>
  <si>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</si>
  <si>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</si>
  <si>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</si>
  <si>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</si>
  <si>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</si>
  <si>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</si>
  <si>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</si>
  <si>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</si>
  <si>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</si>
  <si>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</si>
  <si>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</si>
  <si>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</si>
  <si>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</si>
  <si>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</si>
  <si>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</si>
  <si>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</si>
  <si>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</si>
  <si>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</si>
  <si>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</si>
  <si>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</si>
  <si>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</si>
  <si>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</si>
  <si>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</si>
  <si>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</si>
  <si>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</si>
  <si>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</si>
  <si>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</si>
  <si>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</si>
  <si>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</si>
  <si>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</si>
  <si>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</si>
  <si>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</si>
  <si>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</si>
  <si>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</si>
  <si>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</si>
  <si>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</si>
  <si>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</si>
  <si>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</si>
  <si>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</si>
  <si>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</si>
  <si>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</si>
  <si>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</si>
  <si>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</si>
  <si>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</si>
  <si>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</si>
  <si>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</si>
  <si>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</si>
  <si>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</si>
  <si>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</si>
  <si>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</si>
  <si>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</si>
  <si>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</si>
  <si>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</si>
  <si>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</si>
  <si>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</si>
  <si>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</si>
  <si>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</si>
  <si>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</si>
  <si>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</si>
  <si>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</si>
  <si>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</si>
  <si>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</si>
  <si>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</si>
  <si>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</si>
  <si>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</si>
  <si>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</si>
  <si>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</si>
  <si>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</si>
  <si>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</si>
  <si>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</si>
  <si>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</si>
  <si>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</si>
  <si>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</si>
  <si>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</si>
  <si>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</si>
  <si>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</si>
  <si>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</si>
  <si>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</si>
  <si>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</si>
  <si>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</si>
  <si>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</si>
  <si>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</si>
  <si>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</si>
  <si>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</si>
  <si>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</si>
  <si>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</si>
  <si>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</si>
  <si>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</si>
  <si>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</si>
  <si>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</si>
  <si>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</si>
  <si>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</si>
  <si>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</si>
  <si>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</si>
  <si>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</si>
  <si>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</si>
  <si>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</si>
  <si>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</si>
  <si>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</si>
  <si>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</si>
  <si>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</si>
  <si>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</si>
  <si>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</si>
  <si>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</si>
  <si>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</si>
  <si>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</si>
  <si>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</si>
  <si>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</si>
  <si>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</si>
  <si>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</si>
  <si>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</si>
  <si>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</si>
  <si>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</si>
  <si>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</si>
  <si>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</si>
  <si>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</si>
  <si>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</si>
  <si>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</si>
  <si>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</si>
  <si>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</si>
  <si>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</si>
  <si>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</si>
  <si>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</si>
  <si>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</si>
  <si>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</si>
  <si>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</si>
  <si>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</si>
  <si>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</si>
  <si>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</si>
  <si>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</si>
  <si>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</si>
  <si>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</si>
  <si>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</si>
  <si>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</si>
  <si>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</si>
  <si>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</si>
  <si>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</si>
  <si>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</si>
  <si>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</si>
  <si>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</si>
  <si>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</si>
  <si>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</si>
  <si>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</si>
  <si>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</si>
  <si>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</si>
  <si>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</si>
  <si>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</si>
  <si>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</si>
  <si>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</si>
  <si>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</si>
  <si>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</si>
  <si>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</si>
  <si>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</si>
  <si>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</si>
  <si>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</si>
  <si>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</si>
  <si>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</si>
  <si>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</si>
  <si>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</si>
  <si>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</si>
  <si>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</si>
  <si>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</si>
  <si>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</si>
  <si>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</si>
  <si>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</si>
  <si>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</si>
  <si>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</si>
  <si>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</si>
  <si>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</si>
  <si>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</si>
  <si>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</si>
  <si>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</si>
  <si>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</si>
  <si>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</si>
  <si>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</si>
  <si>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</si>
  <si>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</si>
  <si>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</si>
  <si>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</si>
  <si>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</si>
  <si>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</si>
  <si>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</si>
  <si>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</si>
  <si>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</si>
  <si>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</si>
  <si>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</si>
  <si>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</si>
  <si>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</si>
  <si>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</si>
  <si>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</si>
  <si>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</si>
  <si>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</si>
  <si>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</si>
  <si>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</si>
  <si>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</si>
  <si>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</si>
  <si>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</si>
  <si>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</si>
  <si>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</si>
  <si>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</si>
  <si>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</si>
  <si>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</si>
  <si>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</si>
  <si>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</si>
  <si>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</si>
  <si>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</si>
  <si>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</si>
  <si>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</si>
  <si>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</si>
  <si>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</si>
  <si>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</si>
  <si>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</si>
  <si>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</si>
  <si>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</si>
  <si>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</si>
  <si>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</si>
  <si>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</si>
  <si>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</si>
  <si>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</si>
  <si>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</si>
  <si>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</si>
  <si>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</si>
  <si>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</si>
  <si>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</si>
  <si>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</si>
  <si>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</si>
  <si>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</si>
  <si>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</si>
  <si>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</si>
  <si>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</si>
  <si>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</si>
  <si>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</si>
  <si>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</si>
  <si>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</si>
  <si>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</si>
  <si>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</si>
  <si>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</si>
  <si>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</si>
  <si>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</si>
  <si>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</si>
  <si>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</si>
  <si>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</si>
  <si>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</si>
  <si>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</si>
  <si>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</si>
  <si>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</si>
  <si>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</si>
  <si>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</si>
  <si>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</si>
  <si>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</si>
  <si>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</si>
  <si>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</si>
  <si>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</si>
  <si>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</si>
  <si>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</si>
  <si>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</si>
  <si>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</si>
  <si>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</si>
  <si>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</si>
  <si>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</si>
  <si>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</si>
  <si>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</si>
  <si>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</si>
  <si>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</si>
  <si>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</si>
  <si>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</si>
  <si>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</si>
  <si>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</si>
  <si>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</si>
  <si>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</si>
  <si>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</si>
  <si>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</si>
  <si>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</si>
  <si>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</si>
  <si>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</si>
  <si>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</si>
  <si>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</si>
  <si>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</si>
  <si>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</si>
  <si>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</si>
  <si>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</si>
  <si>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</si>
  <si>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</si>
  <si>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</si>
  <si>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</si>
  <si>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</si>
  <si>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</si>
  <si>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</si>
  <si>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</si>
  <si>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</si>
  <si>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</si>
  <si>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</si>
  <si>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</si>
  <si>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</si>
  <si>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</si>
  <si>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</si>
  <si>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</si>
  <si>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</si>
  <si>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</si>
  <si>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</si>
  <si>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</si>
  <si>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</si>
  <si>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</si>
  <si>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</si>
  <si>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</si>
  <si>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</si>
  <si>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</si>
  <si>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</si>
  <si>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</si>
  <si>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</si>
  <si>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</si>
  <si>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</si>
  <si>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</si>
  <si>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</si>
  <si>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</si>
  <si>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</si>
  <si>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</si>
  <si>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</si>
  <si>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</si>
  <si>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</si>
  <si>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</si>
  <si>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</si>
  <si>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</si>
  <si>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</si>
  <si>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</si>
  <si>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</si>
  <si>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</si>
  <si>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</si>
  <si>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</si>
  <si>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</si>
  <si>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</si>
  <si>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</si>
  <si>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</si>
  <si>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</si>
  <si>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</si>
  <si>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</si>
  <si>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</si>
  <si>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</si>
  <si>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</si>
  <si>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</si>
  <si>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</si>
  <si>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</si>
  <si>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</si>
  <si>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</si>
  <si>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</si>
  <si>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</si>
  <si>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</si>
  <si>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</si>
  <si>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</si>
  <si>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</si>
  <si>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</si>
  <si>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</si>
  <si>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</si>
  <si>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</si>
  <si>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</si>
  <si>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</si>
  <si>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</si>
  <si>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</si>
  <si>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</si>
  <si>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</si>
  <si>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</si>
  <si>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</si>
  <si>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</si>
  <si>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</si>
  <si>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</si>
  <si>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</si>
  <si>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</si>
  <si>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</si>
  <si>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</si>
  <si>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</si>
  <si>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</si>
  <si>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</si>
  <si>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</si>
  <si>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</si>
  <si>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</si>
  <si>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</si>
  <si>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</si>
  <si>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</si>
  <si>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</si>
  <si>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</si>
  <si>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</si>
  <si>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</si>
  <si>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</si>
  <si>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</si>
  <si>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</si>
  <si>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</si>
  <si>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</si>
  <si>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</si>
  <si>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</si>
  <si>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</si>
  <si>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</si>
  <si>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</si>
  <si>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</si>
  <si>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</si>
  <si>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</si>
  <si>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</si>
  <si>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</si>
  <si>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</si>
  <si>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</si>
  <si>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</si>
  <si>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</si>
  <si>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</si>
  <si>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</si>
  <si>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</si>
  <si>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</si>
  <si>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</si>
  <si>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</si>
  <si>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</si>
  <si>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</si>
  <si>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</si>
  <si>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</si>
  <si>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</si>
  <si>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</si>
  <si>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</si>
  <si>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</si>
  <si>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</si>
  <si>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</si>
  <si>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</si>
  <si>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</si>
  <si>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</si>
  <si>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</si>
  <si>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</si>
  <si>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</si>
  <si>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</si>
  <si>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</si>
  <si>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</si>
  <si>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</si>
  <si>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</si>
  <si>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</si>
  <si>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</si>
  <si>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</si>
  <si>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</si>
  <si>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</si>
  <si>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</si>
  <si>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</si>
  <si>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</si>
  <si>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</si>
  <si>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</si>
  <si>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</si>
  <si>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</si>
  <si>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</si>
  <si>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</si>
  <si>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</si>
  <si>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</si>
  <si>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</si>
  <si>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</si>
  <si>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</si>
  <si>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</si>
  <si>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</si>
  <si>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</si>
  <si>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</si>
  <si>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</si>
  <si>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</si>
  <si>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</si>
  <si>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</si>
  <si>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</si>
  <si>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</si>
  <si>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</si>
  <si>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</si>
  <si>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</si>
  <si>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</si>
  <si>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</si>
  <si>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</si>
  <si>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</si>
  <si>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</si>
  <si>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</si>
  <si>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</si>
  <si>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</si>
  <si>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</si>
  <si>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</si>
  <si>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</si>
  <si>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</si>
  <si>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</si>
  <si>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</si>
  <si>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</si>
  <si>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</si>
  <si>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</si>
  <si>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</si>
  <si>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</si>
  <si>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</si>
  <si>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</si>
  <si>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</si>
  <si>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</si>
  <si>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</si>
  <si>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</si>
  <si>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</si>
  <si>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</si>
  <si>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</si>
  <si>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</si>
  <si>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</si>
  <si>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</si>
  <si>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</si>
  <si>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</si>
  <si>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</si>
  <si>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</si>
  <si>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</si>
  <si>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</si>
  <si>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</si>
  <si>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</si>
  <si>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</si>
  <si>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</si>
  <si>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</si>
  <si>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</si>
  <si>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</si>
  <si>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</si>
  <si>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</si>
  <si>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</si>
  <si>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</si>
  <si>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</si>
  <si>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</si>
  <si>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</si>
  <si>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</si>
  <si>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</si>
  <si>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</si>
  <si>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</si>
  <si>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</si>
  <si>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</si>
  <si>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</si>
  <si>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</si>
  <si>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</si>
  <si>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</si>
  <si>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</si>
  <si>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</si>
  <si>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</si>
  <si>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</si>
  <si>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</si>
  <si>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</si>
  <si>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</si>
  <si>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</si>
  <si>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</si>
  <si>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</si>
  <si>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</si>
  <si>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</si>
  <si>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</si>
  <si>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</si>
  <si>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</si>
  <si>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</si>
  <si>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</si>
  <si>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</si>
  <si>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</si>
  <si>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</si>
  <si>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</si>
  <si>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</si>
  <si>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</si>
  <si>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</si>
  <si>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</si>
  <si>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</si>
  <si>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</si>
  <si>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</si>
  <si>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</si>
  <si>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</si>
  <si>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</si>
  <si>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</si>
  <si>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</si>
  <si>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</si>
  <si>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</si>
  <si>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</si>
  <si>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</si>
  <si>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</si>
  <si>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</si>
  <si>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</si>
  <si>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</si>
  <si>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</si>
  <si>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</si>
  <si>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</si>
  <si>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</si>
  <si>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</si>
  <si>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</si>
  <si>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</si>
  <si>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</si>
  <si>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</si>
  <si>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</si>
  <si>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</si>
  <si>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</si>
  <si>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</si>
  <si>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</si>
  <si>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</si>
  <si>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</si>
  <si>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</si>
  <si>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</si>
  <si>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</si>
  <si>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</si>
  <si>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</si>
  <si>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</si>
  <si>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</si>
  <si>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</si>
  <si>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</si>
  <si>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</si>
  <si>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</si>
  <si>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</si>
  <si>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</si>
  <si>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</si>
  <si>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</si>
  <si>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</si>
  <si>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</si>
  <si>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</si>
  <si>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</si>
  <si>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</si>
  <si>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</si>
  <si>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</si>
  <si>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</si>
  <si>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</si>
  <si>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</si>
  <si>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</si>
  <si>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</si>
  <si>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</si>
  <si>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</si>
  <si>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</si>
  <si>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</si>
  <si>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</si>
  <si>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</si>
  <si>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</si>
  <si>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</si>
  <si>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</si>
  <si>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</si>
  <si>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</si>
  <si>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</si>
  <si>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</si>
  <si>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</si>
  <si>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</si>
  <si>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</si>
  <si>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</si>
  <si>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</si>
  <si>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</si>
  <si>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</si>
  <si>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</si>
  <si>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</si>
  <si>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</si>
  <si>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</si>
  <si>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</si>
  <si>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</si>
  <si>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</si>
  <si>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</si>
  <si>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</si>
  <si>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</si>
  <si>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</si>
  <si>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</si>
  <si>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</si>
  <si>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</si>
  <si>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</si>
  <si>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</si>
  <si>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</si>
  <si>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</si>
  <si>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</si>
  <si>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</si>
  <si>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</si>
  <si>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</si>
  <si>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</si>
  <si>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</si>
  <si>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</si>
  <si>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</si>
  <si>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</si>
  <si>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</si>
  <si>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</si>
  <si>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</si>
  <si>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</si>
  <si>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</si>
  <si>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</si>
  <si>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</si>
  <si>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</si>
  <si>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</si>
  <si>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</si>
  <si>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</si>
  <si>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</si>
  <si>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</si>
  <si>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</si>
  <si>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</si>
  <si>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</si>
  <si>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</si>
  <si>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</si>
  <si>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</si>
  <si>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</si>
  <si>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</si>
  <si>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</si>
  <si>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</si>
  <si>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</si>
  <si>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</si>
  <si>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</si>
  <si>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</si>
  <si>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</si>
  <si>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</si>
  <si>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</si>
  <si>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</si>
  <si>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</si>
  <si>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</si>
  <si>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</si>
  <si>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</si>
  <si>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</si>
  <si>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</si>
  <si>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</si>
  <si>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</si>
  <si>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</si>
  <si>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</si>
  <si>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</si>
  <si>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</si>
  <si>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</si>
  <si>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</si>
  <si>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</si>
  <si>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</si>
  <si>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</si>
  <si>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</si>
  <si>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</si>
  <si>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</si>
  <si>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</si>
  <si>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</si>
  <si>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</si>
  <si>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</si>
  <si>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</si>
  <si>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</si>
  <si>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</si>
  <si>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</si>
  <si>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</si>
  <si>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</si>
  <si>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</si>
  <si>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</si>
  <si>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</si>
  <si>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</si>
  <si>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</si>
  <si>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</si>
  <si>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</si>
  <si>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</si>
  <si>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</si>
  <si>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</si>
  <si>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</si>
  <si>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</si>
  <si>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</si>
  <si>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</si>
  <si>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</si>
  <si>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</si>
  <si>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</si>
  <si>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</si>
  <si>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</si>
  <si>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</si>
  <si>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</si>
  <si>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</si>
  <si>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</si>
  <si>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</si>
  <si>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</si>
  <si>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</si>
  <si>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</si>
  <si>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</si>
  <si>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</si>
  <si>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</si>
  <si>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</si>
  <si>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</si>
  <si>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</si>
  <si>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</si>
  <si>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</si>
  <si>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</si>
  <si>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</si>
  <si>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</si>
  <si>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</si>
  <si>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</si>
  <si>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</si>
  <si>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</si>
  <si>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</si>
  <si>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</si>
  <si>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</si>
  <si>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</si>
  <si>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</si>
  <si>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</si>
  <si>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</si>
  <si>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</si>
  <si>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</si>
  <si>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</si>
  <si>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</si>
  <si>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</si>
  <si>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</si>
  <si>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</si>
  <si>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</si>
  <si>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</si>
  <si>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</si>
  <si>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</si>
  <si>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</si>
  <si>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</si>
  <si>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</si>
  <si>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</si>
  <si>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</si>
  <si>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</si>
  <si>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</si>
  <si>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</si>
  <si>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</si>
  <si>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</si>
  <si>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</si>
  <si>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</si>
  <si>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</si>
  <si>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</si>
  <si>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</si>
  <si>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</si>
  <si>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</si>
  <si>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</si>
  <si>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</si>
  <si>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</si>
  <si>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</si>
  <si>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</si>
  <si>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</si>
  <si>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</si>
  <si>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</si>
  <si>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</si>
  <si>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</si>
  <si>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</si>
  <si>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</si>
  <si>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</si>
  <si>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</si>
  <si>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</si>
  <si>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</si>
  <si>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</si>
  <si>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</si>
  <si>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</si>
  <si>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</si>
  <si>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</si>
  <si>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</si>
  <si>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</si>
  <si>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</si>
  <si>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</si>
  <si>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</si>
  <si>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</si>
  <si>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</si>
  <si>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</si>
  <si>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</si>
  <si>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</si>
  <si>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</si>
  <si>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</si>
  <si>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</si>
  <si>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</si>
  <si>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</si>
  <si>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</si>
  <si>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</si>
  <si>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</si>
  <si>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</si>
  <si>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</si>
  <si>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</si>
  <si>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</si>
  <si>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</si>
  <si>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</si>
  <si>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</si>
  <si>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</si>
  <si>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</si>
  <si>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</si>
  <si>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</si>
  <si>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</si>
  <si>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</si>
  <si>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</si>
  <si>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</si>
  <si>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</si>
  <si>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</si>
  <si>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</si>
  <si>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</si>
  <si>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</si>
  <si>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</si>
  <si>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</si>
  <si>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</si>
  <si>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</si>
  <si>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</si>
  <si>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</si>
  <si>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</si>
  <si>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</si>
  <si>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</si>
  <si>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</si>
  <si>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</si>
  <si>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</si>
  <si>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</si>
  <si>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</si>
  <si>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</si>
  <si>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</si>
  <si>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</si>
  <si>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</si>
  <si>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</si>
  <si>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</si>
  <si>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</si>
  <si>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</si>
  <si>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</si>
  <si>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</si>
  <si>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</si>
  <si>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</si>
  <si>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</si>
  <si>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</si>
  <si>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</si>
  <si>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</si>
  <si>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</si>
  <si>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</si>
  <si>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</si>
  <si>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</si>
  <si>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</si>
  <si>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</si>
  <si>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</si>
  <si>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</si>
  <si>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</si>
  <si>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</si>
  <si>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</si>
  <si>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</si>
  <si>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</si>
  <si>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</si>
  <si>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</si>
  <si>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</si>
  <si>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</si>
  <si>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</si>
  <si>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</si>
  <si>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</si>
  <si>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</si>
  <si>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</si>
  <si>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</si>
  <si>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</si>
  <si>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</si>
  <si>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</si>
  <si>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</si>
  <si>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</si>
  <si>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</si>
  <si>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</si>
  <si>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</si>
  <si>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</si>
  <si>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</si>
  <si>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</si>
  <si>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</si>
  <si>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</si>
  <si>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</si>
  <si>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</si>
  <si>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</si>
  <si>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</si>
  <si>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</si>
  <si>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</si>
  <si>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</si>
  <si>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</si>
  <si>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</si>
  <si>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</si>
  <si>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</si>
  <si>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</si>
  <si>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</si>
  <si>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</si>
  <si>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</si>
  <si>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</si>
  <si>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</si>
  <si>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</si>
  <si>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</si>
  <si>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</si>
  <si>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</si>
  <si>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</si>
  <si>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</si>
  <si>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</si>
  <si>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</si>
  <si>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</si>
  <si>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</si>
  <si>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</si>
  <si>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</si>
  <si>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</si>
  <si>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</si>
  <si>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</si>
  <si>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</si>
  <si>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</si>
  <si>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</si>
  <si>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</si>
  <si>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</si>
  <si>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</si>
  <si>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</si>
  <si>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</si>
  <si>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</si>
  <si>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</si>
  <si>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</si>
  <si>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</si>
  <si>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</si>
  <si>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</si>
  <si>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</si>
  <si>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</si>
  <si>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</si>
  <si>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</si>
  <si>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</si>
  <si>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</si>
  <si>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</si>
  <si>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</si>
  <si>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</si>
  <si>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</si>
  <si>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</si>
  <si>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</si>
  <si>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</si>
  <si>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</si>
  <si>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</si>
  <si>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</si>
  <si>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</si>
  <si>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</si>
  <si>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</si>
  <si>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</si>
  <si>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</si>
  <si>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</si>
  <si>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</si>
  <si>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</si>
  <si>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</si>
  <si>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</si>
  <si>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</si>
  <si>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</si>
  <si>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</si>
  <si>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</si>
  <si>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</si>
  <si>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</si>
  <si>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</si>
  <si>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</si>
  <si>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</si>
  <si>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</si>
  <si>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</si>
  <si>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</si>
  <si>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</si>
  <si>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</si>
  <si>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</si>
  <si>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</si>
  <si>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</si>
  <si>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</si>
  <si>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</si>
  <si>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</si>
  <si>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</si>
  <si>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</si>
  <si>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</si>
  <si>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</si>
  <si>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</si>
  <si>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</si>
  <si>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</si>
  <si>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</si>
  <si>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</si>
  <si>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</si>
  <si>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</si>
  <si>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</si>
  <si>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</si>
  <si>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</si>
  <si>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</si>
  <si>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</si>
  <si>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</si>
  <si>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</si>
  <si>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</si>
  <si>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</si>
  <si>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</si>
  <si>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</si>
  <si>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</si>
  <si>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</si>
  <si>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</si>
  <si>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</si>
  <si>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</si>
  <si>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</si>
  <si>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</si>
  <si>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</si>
  <si>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</si>
  <si>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</si>
  <si>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</si>
  <si>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</si>
  <si>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</si>
  <si>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</si>
  <si>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</si>
  <si>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</si>
  <si>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</si>
  <si>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</si>
  <si>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</si>
  <si>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</si>
  <si>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</si>
  <si>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</si>
  <si>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</si>
  <si>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</si>
  <si>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</si>
  <si>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</si>
  <si>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</si>
  <si>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</si>
  <si>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</si>
  <si>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</si>
  <si>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</si>
  <si>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</si>
  <si>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</si>
  <si>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</si>
  <si>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</si>
  <si>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</si>
  <si>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</si>
  <si>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</si>
  <si>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</si>
  <si>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</si>
  <si>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</si>
  <si>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</si>
  <si>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</si>
  <si>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</si>
  <si>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</si>
  <si>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</si>
  <si>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</si>
  <si>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</si>
  <si>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</si>
  <si>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</si>
  <si>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</si>
  <si>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</si>
  <si>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</si>
  <si>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</si>
  <si>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</si>
  <si>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</si>
  <si>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</si>
  <si>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</si>
  <si>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</si>
  <si>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</si>
  <si>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</si>
  <si>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</si>
  <si>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</si>
  <si>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</si>
  <si>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</si>
  <si>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</si>
  <si>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</si>
  <si>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</si>
  <si>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</si>
  <si>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</si>
  <si>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</si>
  <si>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</si>
  <si>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</si>
  <si>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</si>
  <si>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</si>
  <si>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</si>
  <si>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</si>
  <si>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</si>
  <si>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</si>
  <si>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</si>
  <si>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</si>
  <si>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</si>
  <si>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</si>
  <si>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</si>
  <si>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</si>
  <si>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</si>
  <si>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</si>
  <si>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</si>
  <si>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</si>
  <si>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</si>
  <si>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</si>
  <si>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</si>
  <si>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</si>
  <si>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</si>
  <si>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</si>
  <si>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</si>
  <si>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</si>
  <si>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</si>
  <si>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</si>
  <si>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</si>
  <si>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</si>
  <si>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</si>
  <si>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</si>
  <si>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</si>
  <si>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</si>
  <si>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</si>
  <si>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</si>
  <si>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</si>
  <si>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</si>
  <si>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</si>
  <si>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</si>
  <si>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</si>
  <si>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</si>
  <si>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</si>
  <si>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</si>
  <si>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</si>
  <si>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</si>
  <si>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</si>
  <si>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</si>
  <si>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</si>
  <si>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</si>
  <si>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</si>
  <si>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</si>
  <si>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</si>
  <si>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</si>
  <si>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</si>
  <si>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</si>
  <si>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</si>
  <si>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</si>
  <si>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</si>
  <si>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</si>
  <si>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</si>
  <si>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</si>
  <si>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</si>
  <si>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</si>
  <si>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</si>
  <si>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</si>
  <si>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</si>
  <si>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</si>
  <si>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</si>
  <si>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</si>
  <si>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</si>
  <si>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</si>
  <si>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</si>
  <si>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</si>
  <si>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</si>
  <si>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</si>
  <si>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</si>
  <si>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</si>
  <si>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</si>
  <si>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</si>
  <si>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</si>
  <si>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</si>
  <si>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</si>
  <si>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</si>
  <si>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</si>
  <si>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</si>
  <si>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</si>
  <si>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</si>
  <si>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</si>
  <si>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</si>
  <si>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</si>
  <si>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</si>
  <si>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</si>
  <si>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</si>
  <si>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</si>
  <si>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</si>
  <si>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</si>
  <si>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</si>
  <si>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</si>
  <si>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</si>
  <si>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</si>
  <si>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</si>
  <si>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</si>
  <si>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</si>
  <si>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</si>
  <si>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</si>
  <si>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</si>
  <si>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</si>
  <si>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</si>
  <si>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</si>
  <si>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</si>
  <si>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</si>
  <si>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</si>
  <si>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</si>
  <si>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</si>
  <si>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</si>
  <si>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</si>
  <si>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</si>
  <si>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</si>
  <si>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</si>
  <si>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</si>
  <si>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</si>
  <si>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</si>
  <si>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</si>
  <si>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</si>
  <si>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</si>
  <si>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</si>
  <si>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</si>
  <si>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</si>
  <si>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</si>
  <si>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</si>
  <si>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</si>
  <si>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</si>
  <si>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</si>
  <si>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</si>
  <si>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</si>
  <si>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</si>
  <si>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</si>
  <si>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</si>
  <si>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</si>
  <si>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</si>
  <si>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</si>
  <si>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</si>
  <si>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</si>
  <si>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</si>
  <si>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</si>
  <si>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</si>
  <si>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</si>
  <si>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</si>
  <si>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</si>
  <si>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</si>
  <si>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</si>
  <si>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</si>
  <si>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</si>
  <si>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</si>
  <si>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</si>
  <si>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</si>
  <si>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</si>
  <si>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</si>
  <si>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</si>
  <si>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</si>
  <si>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</si>
  <si>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</si>
  <si>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</si>
  <si>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</si>
  <si>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</si>
  <si>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</si>
  <si>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</si>
  <si>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</si>
  <si>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</si>
  <si>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</si>
  <si>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</si>
  <si>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</si>
  <si>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</si>
  <si>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</si>
  <si>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</si>
  <si>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</si>
  <si>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</si>
  <si>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</si>
  <si>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</si>
  <si>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</si>
  <si>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</si>
  <si>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</si>
  <si>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</si>
  <si>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</si>
  <si>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</si>
  <si>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</si>
  <si>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</si>
  <si>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</si>
  <si>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</si>
  <si>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</si>
  <si>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</si>
  <si>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</si>
  <si>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</si>
  <si>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</si>
  <si>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</si>
  <si>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</si>
  <si>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</si>
  <si>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</si>
  <si>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</si>
  <si>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</si>
  <si>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</si>
  <si>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</si>
  <si>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</si>
  <si>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</si>
  <si>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</si>
  <si>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</si>
  <si>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</si>
  <si>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</si>
  <si>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</si>
  <si>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</si>
  <si>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</si>
  <si>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</si>
  <si>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</si>
  <si>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</si>
  <si>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</si>
  <si>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</si>
  <si>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</si>
  <si>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</si>
  <si>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</si>
  <si>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</si>
  <si>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</si>
  <si>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</si>
  <si>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</si>
  <si>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</si>
  <si>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</si>
  <si>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</si>
  <si>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</si>
  <si>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</si>
  <si>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</si>
  <si>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</si>
  <si>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</si>
  <si>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</si>
  <si>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</si>
  <si>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</si>
  <si>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</si>
  <si>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</si>
  <si>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</si>
  <si>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</si>
  <si>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</si>
  <si>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</si>
  <si>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</si>
  <si>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</si>
  <si>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</si>
  <si>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</si>
  <si>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</si>
  <si>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</si>
  <si>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</si>
  <si>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</si>
  <si>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</si>
  <si>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</si>
  <si>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</si>
  <si>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</si>
  <si>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</si>
  <si>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</si>
  <si>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</si>
  <si>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</si>
  <si>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</si>
  <si>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</si>
  <si>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</si>
  <si>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</si>
  <si>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</si>
  <si>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</si>
  <si>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</si>
  <si>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</si>
  <si>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</si>
  <si>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</si>
  <si>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</si>
  <si>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</si>
  <si>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</si>
  <si>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</si>
  <si>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</si>
  <si>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</si>
  <si>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</si>
  <si>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</si>
  <si>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</si>
  <si>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</si>
  <si>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</si>
  <si>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</si>
  <si>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</si>
  <si>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</si>
  <si>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</si>
  <si>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</si>
  <si>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</si>
  <si>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</si>
  <si>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</si>
  <si>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</si>
  <si>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</si>
  <si>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</si>
  <si>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</si>
  <si>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</si>
  <si>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</si>
  <si>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</si>
  <si>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</si>
  <si>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</si>
  <si>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</si>
  <si>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</si>
  <si>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</si>
  <si>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</si>
  <si>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</si>
  <si>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</si>
  <si>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</si>
  <si>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</si>
  <si>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</si>
  <si>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</si>
  <si>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</si>
  <si>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</si>
  <si>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</si>
  <si>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</si>
  <si>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</si>
  <si>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</si>
  <si>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</si>
  <si>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</si>
  <si>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</si>
  <si>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</si>
  <si>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</si>
  <si>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</si>
  <si>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</si>
  <si>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</si>
  <si>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</si>
  <si>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</si>
  <si>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</si>
  <si>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</si>
  <si>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</si>
  <si>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</si>
  <si>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</si>
  <si>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</si>
  <si>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</si>
  <si>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</si>
  <si>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</si>
  <si>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</si>
  <si>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</si>
  <si>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</si>
  <si>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</si>
  <si>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</si>
  <si>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</si>
  <si>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</si>
  <si>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</si>
  <si>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</si>
  <si>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</si>
  <si>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</si>
  <si>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</si>
  <si>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</si>
  <si>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</si>
  <si>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</si>
  <si>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</si>
  <si>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</si>
  <si>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</si>
  <si>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</si>
  <si>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</si>
  <si>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</si>
  <si>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</si>
  <si>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</si>
  <si>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</si>
  <si>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</si>
  <si>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</si>
  <si>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</si>
  <si>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</si>
  <si>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</si>
  <si>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</si>
  <si>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</si>
  <si>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</si>
  <si>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</si>
  <si>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</si>
  <si>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</si>
  <si>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</si>
  <si>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</si>
  <si>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</si>
  <si>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</si>
  <si>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</si>
  <si>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</si>
  <si>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</si>
  <si>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</si>
  <si>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</si>
  <si>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</si>
  <si>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</si>
  <si>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</si>
  <si>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</si>
  <si>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</si>
  <si>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</si>
  <si>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</si>
  <si>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</si>
  <si>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</si>
  <si>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</si>
  <si>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</si>
  <si>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</si>
  <si>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</si>
  <si>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</si>
  <si>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</si>
  <si>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</si>
  <si>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</si>
  <si>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</si>
  <si>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</si>
  <si>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</si>
  <si>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</si>
  <si>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</si>
  <si>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</si>
  <si>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</si>
  <si>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</si>
  <si>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</si>
  <si>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</si>
  <si>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</si>
  <si>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</si>
  <si>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</si>
  <si>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</si>
  <si>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</si>
  <si>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</si>
  <si>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</si>
  <si>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</si>
  <si>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</si>
  <si>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</si>
  <si>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</si>
  <si>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</si>
  <si>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</si>
  <si>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</si>
  <si>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</si>
  <si>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</si>
  <si>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</si>
  <si>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</si>
  <si>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</si>
  <si>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</si>
  <si>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</si>
  <si>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</si>
  <si>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</si>
  <si>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</si>
  <si>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</si>
  <si>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</si>
  <si>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</si>
  <si>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</si>
  <si>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</si>
  <si>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</si>
  <si>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</si>
  <si>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</si>
  <si>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</si>
  <si>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</si>
  <si>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</si>
  <si>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</si>
  <si>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</si>
  <si>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</si>
  <si>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</si>
  <si>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</si>
  <si>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</si>
  <si>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</si>
  <si>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</si>
  <si>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</si>
  <si>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</si>
  <si>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</si>
  <si>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</si>
  <si>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</si>
  <si>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</si>
  <si>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</si>
  <si>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</si>
  <si>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</si>
  <si>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</si>
  <si>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</si>
  <si>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</si>
  <si>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</si>
  <si>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</si>
  <si>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</si>
  <si>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</si>
  <si>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</si>
  <si>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</si>
  <si>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</si>
  <si>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</si>
  <si>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</si>
  <si>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</si>
  <si>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</si>
  <si>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</si>
  <si>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</si>
  <si>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</si>
  <si>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</si>
  <si>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</si>
  <si>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</si>
  <si>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</si>
  <si>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</si>
  <si>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</si>
  <si>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</si>
  <si>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</si>
  <si>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</si>
  <si>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</si>
  <si>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</si>
  <si>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</si>
  <si>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</si>
  <si>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</si>
  <si>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</si>
  <si>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</si>
  <si>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</si>
  <si>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</si>
  <si>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</si>
  <si>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</si>
  <si>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</si>
  <si>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</si>
  <si>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</si>
  <si>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</si>
  <si>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</si>
  <si>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</si>
  <si>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</si>
  <si>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</si>
  <si>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</si>
  <si>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</si>
  <si>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</si>
  <si>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</si>
  <si>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</si>
  <si>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</si>
  <si>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</si>
  <si>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</si>
  <si>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</si>
  <si>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</si>
  <si>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</si>
  <si>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</si>
  <si>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</si>
  <si>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</si>
  <si>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</si>
  <si>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</si>
  <si>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</si>
  <si>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</si>
  <si>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</si>
  <si>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</si>
  <si>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</si>
  <si>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</si>
  <si>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</si>
  <si>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</si>
  <si>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</si>
  <si>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</si>
  <si>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</si>
  <si>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</si>
  <si>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</si>
  <si>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</si>
  <si>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</si>
  <si>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</si>
  <si>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</si>
  <si>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</si>
  <si>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</si>
  <si>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</si>
  <si>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</si>
  <si>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</si>
  <si>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</si>
  <si>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</si>
  <si>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</si>
  <si>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</si>
  <si>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</si>
  <si>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</si>
  <si>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</si>
  <si>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</si>
  <si>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</si>
  <si>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</si>
  <si>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</si>
  <si>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</si>
  <si>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</si>
  <si>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</si>
  <si>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</si>
  <si>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</si>
  <si>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</si>
  <si>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</si>
  <si>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</si>
  <si>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</si>
  <si>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</si>
  <si>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</si>
  <si>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</si>
  <si>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</si>
  <si>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</si>
  <si>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</si>
  <si>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</si>
  <si>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</si>
  <si>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</si>
  <si>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</si>
  <si>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</si>
  <si>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</si>
  <si>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</si>
  <si>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</si>
  <si>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</si>
  <si>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</si>
  <si>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</si>
  <si>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</si>
  <si>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</si>
  <si>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</si>
  <si>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</si>
  <si>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</si>
  <si>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</si>
  <si>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</si>
  <si>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</si>
  <si>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</si>
  <si>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</si>
  <si>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</si>
  <si>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</si>
  <si>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</si>
  <si>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</si>
  <si>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</si>
  <si>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</si>
  <si>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</si>
  <si>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</si>
  <si>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</si>
  <si>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</si>
  <si>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</si>
  <si>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</si>
  <si>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</si>
  <si>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</si>
  <si>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</si>
  <si>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</si>
  <si>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</si>
  <si>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</si>
  <si>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</si>
  <si>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</si>
  <si>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</si>
  <si>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</si>
  <si>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</si>
  <si>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</si>
  <si>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</si>
  <si>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</si>
  <si>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</si>
  <si>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</si>
  <si>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</si>
  <si>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</si>
  <si>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</si>
  <si>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</si>
  <si>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</si>
  <si>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</si>
  <si>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</si>
  <si>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</si>
  <si>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</si>
  <si>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</si>
  <si>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</si>
  <si>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</si>
  <si>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</si>
  <si>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</si>
  <si>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</si>
  <si>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</si>
  <si>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</si>
  <si>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</si>
  <si>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</si>
  <si>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</si>
  <si>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</si>
  <si>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</si>
  <si>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</si>
  <si>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</si>
  <si>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</si>
  <si>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</si>
  <si>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</si>
  <si>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</si>
  <si>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</si>
  <si>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</si>
  <si>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</si>
  <si>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</si>
  <si>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</si>
  <si>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</si>
  <si>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</si>
  <si>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</si>
  <si>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</si>
  <si>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</si>
  <si>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</si>
  <si>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</si>
  <si>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</si>
  <si>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</si>
  <si>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</si>
  <si>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</si>
  <si>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</si>
  <si>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</si>
  <si>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</si>
  <si>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</si>
  <si>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</si>
  <si>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</si>
  <si>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</si>
  <si>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</si>
  <si>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</si>
  <si>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</si>
  <si>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</si>
  <si>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</si>
  <si>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</si>
  <si>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</si>
  <si>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</si>
  <si>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</si>
  <si>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</si>
  <si>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</si>
  <si>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</si>
  <si>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</si>
  <si>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</si>
  <si>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</si>
  <si>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</si>
  <si>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</si>
  <si>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</si>
  <si>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</si>
  <si>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</si>
  <si>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</si>
  <si>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</si>
  <si>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</si>
  <si>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</si>
  <si>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</si>
  <si>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</si>
  <si>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</si>
  <si>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</si>
  <si>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</si>
  <si>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</si>
  <si>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</si>
  <si>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</si>
  <si>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</si>
  <si>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</si>
  <si>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</si>
  <si>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</si>
  <si>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</si>
  <si>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</si>
  <si>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</si>
  <si>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</si>
  <si>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</si>
  <si>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</si>
  <si>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</si>
  <si>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</si>
  <si>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</si>
  <si>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</si>
  <si>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</si>
  <si>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</si>
  <si>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</si>
  <si>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</si>
  <si>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</si>
  <si>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</si>
  <si>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</si>
  <si>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</si>
  <si>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</si>
  <si>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</si>
  <si>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</si>
  <si>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</si>
  <si>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</si>
  <si>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</si>
  <si>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</si>
  <si>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</si>
  <si>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</si>
  <si>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</si>
  <si>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</si>
  <si>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</si>
  <si>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</si>
  <si>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</si>
  <si>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</si>
  <si>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</si>
  <si>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</si>
  <si>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</si>
  <si>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</si>
  <si>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</si>
  <si>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</si>
  <si>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</si>
  <si>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</si>
  <si>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</si>
  <si>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</si>
  <si>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</si>
  <si>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</si>
  <si>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</si>
  <si>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</si>
  <si>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</si>
  <si>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</si>
  <si>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</si>
  <si>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</si>
  <si>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</si>
  <si>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</si>
  <si>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</si>
  <si>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</si>
  <si>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</si>
  <si>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</si>
  <si>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</si>
  <si>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</si>
  <si>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</si>
  <si>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</si>
  <si>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</si>
  <si>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</si>
  <si>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</si>
  <si>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</si>
  <si>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</si>
  <si>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</si>
  <si>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</si>
  <si>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</si>
  <si>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</si>
  <si>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</si>
  <si>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</si>
  <si>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</si>
  <si>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</si>
  <si>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</si>
  <si>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</si>
  <si>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</si>
  <si>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</si>
  <si>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</si>
  <si>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</si>
  <si>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</si>
  <si>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</si>
  <si>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</si>
  <si>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</si>
  <si>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</si>
  <si>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</si>
  <si>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</si>
  <si>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</si>
  <si>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</si>
  <si>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</si>
  <si>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</si>
  <si>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</si>
  <si>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</si>
  <si>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</si>
  <si>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</si>
  <si>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</si>
  <si>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</si>
  <si>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</si>
  <si>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</si>
  <si>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</si>
  <si>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</si>
  <si>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</si>
  <si>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</si>
  <si>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</si>
  <si>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</si>
  <si>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</si>
  <si>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</si>
  <si>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</si>
  <si>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</si>
  <si>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</si>
  <si>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</si>
  <si>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</si>
  <si>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</si>
  <si>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</si>
  <si>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</si>
  <si>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</si>
  <si>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</si>
  <si>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</si>
  <si>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</si>
  <si>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</si>
  <si>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</si>
  <si>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</si>
  <si>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</si>
  <si>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</si>
  <si>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</si>
  <si>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</si>
  <si>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</si>
  <si>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</si>
  <si>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</si>
  <si>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</si>
  <si>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</si>
  <si>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</si>
  <si>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</si>
  <si>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</si>
  <si>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</si>
  <si>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</si>
  <si>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</si>
  <si>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</si>
  <si>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</si>
  <si>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</si>
  <si>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</si>
  <si>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</si>
  <si>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</si>
  <si>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</si>
  <si>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</si>
  <si>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</si>
  <si>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</si>
  <si>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</si>
  <si>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</si>
  <si>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</si>
  <si>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</si>
  <si>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</si>
  <si>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</si>
  <si>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</si>
  <si>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</si>
  <si>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</si>
  <si>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</si>
  <si>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</si>
  <si>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</si>
  <si>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</si>
  <si>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</si>
  <si>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</si>
  <si>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</si>
  <si>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</si>
  <si>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</si>
  <si>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</si>
  <si>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</si>
  <si>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</si>
  <si>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</si>
  <si>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</si>
  <si>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</si>
  <si>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</si>
  <si>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</si>
  <si>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</si>
  <si>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</si>
  <si>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</si>
  <si>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</si>
  <si>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</si>
  <si>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</si>
  <si>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</si>
  <si>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</si>
  <si>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</si>
  <si>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</si>
  <si>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</si>
  <si>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</si>
  <si>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</si>
  <si>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</si>
  <si>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</si>
  <si>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</si>
  <si>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</si>
  <si>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</si>
  <si>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</si>
  <si>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</si>
  <si>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</si>
  <si>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</si>
  <si>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</si>
  <si>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</si>
  <si>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</si>
  <si>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</si>
  <si>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</si>
  <si>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</si>
  <si>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</si>
  <si>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</si>
  <si>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</si>
  <si>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</si>
  <si>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</si>
  <si>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</si>
  <si>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</si>
  <si>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</si>
  <si>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</si>
  <si>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</si>
  <si>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</si>
  <si>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</si>
  <si>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</si>
  <si>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</si>
  <si>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</si>
  <si>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</si>
  <si>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</si>
  <si>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</si>
  <si>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</si>
  <si>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</si>
  <si>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</si>
  <si>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</si>
  <si>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</si>
  <si>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</si>
  <si>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</si>
  <si>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</si>
  <si>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</si>
  <si>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</si>
  <si>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</si>
  <si>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</si>
  <si>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</si>
  <si>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</si>
  <si>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</si>
  <si>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</si>
  <si>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</si>
  <si>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</si>
  <si>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</si>
  <si>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</si>
  <si>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</si>
  <si>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</si>
  <si>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</si>
  <si>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</si>
  <si>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</si>
  <si>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</si>
  <si>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</si>
  <si>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</si>
  <si>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</si>
  <si>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</si>
  <si>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</si>
  <si>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</si>
  <si>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</si>
  <si>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</si>
  <si>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</si>
  <si>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</si>
  <si>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</si>
  <si>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</si>
  <si>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</si>
  <si>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</si>
  <si>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</si>
  <si>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</si>
  <si>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</si>
  <si>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</si>
  <si>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</si>
  <si>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</si>
  <si>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</si>
  <si>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</si>
  <si>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</si>
  <si>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</si>
  <si>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</si>
  <si>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</si>
  <si>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</si>
  <si>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</si>
  <si>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</si>
  <si>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</si>
  <si>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</si>
  <si>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</si>
  <si>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</si>
  <si>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</si>
  <si>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</si>
  <si>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</si>
  <si>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</si>
  <si>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</si>
  <si>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</si>
  <si>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</si>
  <si>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</si>
  <si>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</si>
  <si>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</si>
  <si>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</si>
  <si>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</si>
  <si>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</si>
  <si>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</si>
  <si>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</si>
  <si>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</si>
  <si>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</si>
  <si>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</si>
  <si>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</si>
  <si>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</si>
  <si>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</si>
  <si>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</si>
  <si>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</si>
  <si>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</si>
  <si>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</si>
  <si>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</si>
  <si>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</si>
  <si>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</si>
  <si>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</si>
  <si>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</si>
  <si>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</si>
  <si>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</si>
  <si>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</si>
  <si>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</si>
  <si>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</si>
  <si>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</si>
  <si>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</si>
  <si>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</si>
  <si>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</si>
  <si>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</si>
  <si>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</si>
  <si>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</si>
  <si>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</si>
  <si>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</si>
  <si>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</si>
  <si>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</si>
  <si>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</si>
  <si>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</si>
  <si>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</si>
  <si>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</si>
  <si>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</si>
  <si>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</si>
  <si>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</si>
  <si>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</si>
  <si>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</si>
  <si>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</si>
  <si>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</si>
  <si>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</si>
  <si>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</si>
  <si>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</si>
  <si>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</si>
  <si>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</si>
  <si>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</si>
  <si>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</si>
  <si>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</si>
  <si>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</si>
  <si>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</si>
  <si>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</si>
  <si>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</si>
  <si>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</si>
  <si>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</si>
  <si>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</si>
  <si>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</si>
  <si>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</si>
  <si>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</si>
  <si>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</si>
  <si>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</si>
  <si>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</si>
  <si>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</si>
  <si>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</si>
  <si>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</si>
  <si>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</si>
  <si>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</si>
  <si>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</si>
  <si>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</si>
  <si>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</si>
  <si>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</si>
  <si>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</si>
  <si>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</si>
  <si>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</si>
  <si>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</si>
  <si>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</si>
  <si>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</si>
  <si>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</si>
  <si>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</si>
  <si>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</si>
  <si>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</si>
  <si>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</si>
  <si>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</si>
  <si>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</si>
  <si>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</si>
  <si>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</si>
  <si>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</si>
  <si>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</si>
  <si>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</si>
  <si>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</si>
  <si>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</si>
  <si>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</si>
  <si>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</si>
  <si>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</si>
  <si>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</si>
  <si>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</si>
  <si>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</si>
  <si>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</si>
  <si>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</si>
  <si>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</si>
  <si>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</si>
  <si>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</si>
  <si>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</si>
  <si>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</si>
  <si>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</si>
  <si>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</si>
  <si>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</si>
  <si>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</si>
  <si>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</si>
  <si>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</si>
  <si>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</si>
  <si>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</si>
  <si>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</si>
  <si>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</si>
  <si>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</si>
  <si>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</si>
  <si>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</si>
  <si>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</si>
  <si>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</si>
  <si>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</si>
  <si>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</si>
  <si>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</si>
  <si>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</si>
  <si>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</si>
  <si>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</si>
  <si>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</si>
  <si>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</si>
  <si>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</si>
  <si>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</si>
  <si>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</si>
  <si>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</si>
  <si>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</si>
  <si>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</si>
  <si>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</si>
  <si>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</si>
  <si>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</si>
  <si>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</si>
  <si>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</si>
  <si>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</si>
  <si>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</si>
  <si>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</si>
  <si>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</si>
  <si>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</si>
  <si>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</si>
  <si>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</si>
  <si>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</si>
  <si>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</si>
  <si>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</si>
  <si>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</si>
  <si>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</si>
  <si>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</si>
  <si>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</si>
  <si>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</si>
  <si>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</si>
  <si>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</si>
  <si>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</si>
  <si>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</si>
  <si>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</si>
  <si>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</si>
  <si>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</si>
  <si>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</si>
  <si>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</si>
  <si>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</si>
  <si>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</si>
  <si>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</si>
  <si>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</si>
  <si>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</si>
  <si>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</si>
  <si>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</si>
  <si>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</si>
  <si>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</si>
  <si>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</si>
  <si>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</si>
  <si>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</si>
  <si>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</si>
  <si>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</si>
  <si>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</si>
  <si>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</si>
  <si>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</si>
  <si>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</si>
  <si>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</si>
  <si>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</si>
  <si>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</si>
  <si>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</si>
  <si>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</si>
  <si>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</si>
  <si>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</si>
  <si>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</si>
  <si>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</si>
  <si>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</si>
  <si>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</si>
  <si>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</si>
  <si>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</si>
  <si>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</si>
  <si>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</si>
  <si>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</si>
  <si>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</si>
  <si>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</si>
  <si>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</si>
  <si>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</si>
  <si>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</si>
  <si>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</si>
  <si>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</si>
  <si>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</si>
  <si>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</si>
  <si>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</si>
  <si>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</si>
  <si>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</si>
  <si>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</si>
  <si>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</si>
  <si>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</si>
  <si>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</si>
  <si>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</si>
  <si>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</si>
  <si>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</si>
  <si>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</si>
  <si>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</si>
  <si>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</si>
  <si>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</si>
  <si>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</si>
  <si>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</si>
  <si>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</si>
  <si>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</si>
  <si>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</si>
  <si>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</si>
  <si>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</si>
  <si>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</si>
  <si>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</si>
  <si>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</si>
  <si>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</si>
  <si>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</si>
  <si>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</si>
  <si>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</si>
  <si>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</si>
  <si>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</si>
  <si>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</si>
  <si>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</si>
  <si>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</si>
  <si>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</si>
  <si>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</si>
  <si>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</si>
  <si>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</si>
  <si>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</si>
  <si>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</si>
  <si>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</si>
  <si>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</si>
  <si>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</si>
  <si>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</si>
  <si>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</si>
  <si>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</si>
  <si>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</si>
  <si>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</si>
  <si>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</si>
  <si>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</si>
  <si>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</si>
  <si>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</si>
  <si>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</si>
  <si>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</si>
  <si>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</si>
  <si>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</si>
  <si>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</si>
  <si>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</si>
  <si>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</si>
  <si>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</si>
  <si>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</si>
  <si>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</si>
  <si>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</si>
  <si>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</si>
  <si>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</si>
  <si>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</si>
  <si>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</si>
  <si>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</si>
  <si>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</si>
  <si>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</si>
  <si>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</si>
  <si>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</si>
  <si>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</si>
  <si>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</si>
  <si>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</si>
  <si>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</si>
  <si>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</si>
  <si>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</si>
  <si>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</si>
  <si>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</si>
  <si>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</si>
  <si>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</si>
  <si>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</si>
  <si>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</si>
  <si>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</si>
  <si>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</si>
  <si>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</si>
  <si>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</si>
  <si>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</si>
  <si>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</si>
  <si>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</si>
  <si>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</si>
  <si>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</si>
  <si>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</si>
  <si>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</si>
  <si>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</si>
  <si>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</si>
  <si>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</si>
  <si>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</si>
  <si>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</si>
  <si>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</si>
  <si>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</si>
  <si>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</si>
  <si>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</si>
  <si>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</si>
  <si>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</si>
  <si>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</si>
  <si>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</si>
  <si>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</si>
  <si>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</si>
  <si>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</si>
  <si>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</si>
  <si>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</si>
  <si>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</si>
  <si>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</si>
  <si>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</si>
  <si>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</si>
  <si>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</si>
  <si>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</si>
  <si>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</si>
  <si>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</si>
  <si>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</si>
  <si>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</si>
  <si>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</si>
  <si>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</si>
  <si>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</si>
  <si>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</si>
  <si>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</si>
  <si>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</si>
  <si>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</si>
  <si>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</si>
  <si>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</si>
  <si>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</si>
  <si>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</si>
  <si>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</si>
  <si>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</si>
  <si>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</si>
  <si>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</si>
  <si>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</si>
  <si>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</si>
  <si>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</si>
  <si>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</si>
  <si>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</si>
  <si>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</si>
  <si>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</si>
  <si>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</si>
  <si>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</si>
  <si>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</si>
  <si>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</si>
  <si>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</si>
  <si>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</si>
  <si>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</si>
  <si>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</si>
  <si>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</si>
  <si>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</si>
  <si>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</si>
  <si>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</si>
  <si>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</si>
  <si>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</si>
  <si>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</si>
  <si>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</si>
  <si>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</si>
  <si>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</si>
  <si>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</si>
  <si>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</si>
  <si>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</si>
  <si>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</si>
  <si>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</si>
  <si>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</si>
  <si>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</si>
  <si>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</si>
  <si>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</si>
  <si>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</si>
  <si>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</si>
  <si>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</si>
  <si>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</si>
  <si>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</si>
  <si>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</si>
  <si>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</si>
  <si>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</si>
  <si>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</si>
  <si>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</si>
  <si>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</si>
  <si>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</si>
  <si>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</si>
  <si>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</si>
  <si>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</si>
  <si>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</si>
  <si>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</si>
  <si>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</si>
  <si>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</si>
  <si>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</si>
  <si>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</si>
  <si>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</si>
  <si>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</si>
  <si>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</si>
  <si>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</si>
  <si>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</si>
  <si>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</si>
  <si>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</si>
  <si>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</si>
  <si>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</si>
  <si>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</si>
  <si>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</si>
  <si>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</si>
  <si>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</si>
  <si>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</si>
  <si>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</si>
  <si>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</si>
  <si>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</si>
  <si>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</si>
  <si>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</si>
  <si>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</si>
  <si>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</si>
  <si>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</si>
  <si>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</si>
  <si>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</si>
  <si>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</si>
  <si>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</si>
  <si>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</si>
  <si>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</si>
  <si>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</si>
  <si>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</si>
  <si>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</si>
  <si>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</si>
  <si>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</si>
  <si>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</si>
  <si>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</si>
  <si>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</si>
  <si>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</si>
  <si>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</si>
  <si>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</si>
  <si>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</si>
  <si>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</si>
  <si>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</si>
  <si>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</si>
  <si>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</si>
  <si>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</si>
  <si>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</si>
  <si>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</si>
  <si>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</si>
  <si>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</si>
  <si>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</si>
  <si>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</si>
  <si>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</si>
  <si>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</si>
  <si>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</si>
  <si>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</si>
  <si>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</si>
  <si>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</si>
  <si>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</si>
  <si>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</si>
  <si>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</si>
  <si>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</si>
  <si>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</si>
  <si>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</si>
  <si>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</si>
  <si>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</si>
  <si>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</si>
  <si>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</si>
  <si>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</si>
  <si>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</si>
  <si>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</si>
  <si>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</si>
  <si>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</si>
  <si>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</si>
  <si>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</si>
  <si>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</si>
  <si>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</si>
  <si>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</si>
  <si>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</si>
  <si>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</si>
  <si>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</si>
  <si>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</si>
  <si>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</si>
  <si>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</si>
  <si>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</si>
  <si>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</si>
  <si>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</si>
  <si>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</si>
  <si>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</si>
  <si>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</si>
  <si>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</si>
  <si>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</si>
  <si>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</si>
  <si>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</si>
  <si>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</si>
  <si>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</si>
  <si>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</si>
  <si>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</si>
  <si>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</si>
  <si>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</si>
  <si>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</si>
  <si>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</si>
  <si>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</si>
  <si>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</si>
  <si>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</si>
  <si>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</si>
  <si>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</si>
  <si>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</si>
  <si>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</si>
  <si>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</si>
  <si>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</si>
  <si>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</si>
  <si>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</si>
  <si>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</si>
  <si>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</si>
  <si>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</si>
  <si>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</si>
  <si>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</si>
  <si>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</si>
  <si>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</si>
  <si>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</si>
  <si>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</si>
  <si>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</si>
  <si>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</si>
  <si>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</si>
  <si>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</si>
  <si>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</si>
  <si>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</si>
  <si>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</si>
  <si>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</si>
  <si>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</si>
  <si>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</si>
  <si>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</si>
  <si>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</si>
  <si>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</si>
  <si>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</si>
  <si>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</si>
  <si>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</si>
  <si>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</si>
  <si>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</si>
  <si>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</si>
  <si>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</si>
  <si>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</si>
  <si>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</si>
  <si>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</si>
  <si>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</si>
  <si>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</si>
  <si>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</si>
  <si>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</si>
  <si>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</si>
  <si>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</si>
  <si>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</si>
  <si>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</si>
  <si>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</si>
  <si>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</si>
  <si>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</si>
  <si>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</si>
  <si>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</si>
  <si>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</si>
  <si>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</si>
  <si>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</si>
  <si>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</si>
  <si>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</si>
  <si>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</si>
  <si>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</si>
  <si>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</si>
  <si>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</si>
  <si>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</si>
  <si>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</si>
  <si>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</si>
  <si>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</si>
  <si>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</si>
  <si>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</si>
  <si>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</si>
  <si>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</si>
  <si>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</si>
  <si>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</si>
  <si>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</si>
  <si>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</si>
  <si>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</si>
  <si>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</si>
  <si>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</si>
  <si>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</si>
  <si>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</si>
  <si>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</si>
  <si>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</si>
  <si>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</si>
  <si>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</si>
  <si>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</si>
  <si>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</si>
  <si>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</si>
  <si>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</si>
  <si>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</si>
  <si>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</si>
  <si>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</si>
  <si>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</si>
  <si>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</si>
  <si>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</si>
  <si>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</si>
  <si>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</si>
  <si>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</si>
  <si>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</si>
  <si>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</si>
  <si>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</si>
  <si>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</si>
  <si>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</si>
  <si>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</si>
  <si>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</si>
  <si>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</si>
  <si>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</si>
  <si>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</si>
  <si>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</si>
  <si>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</si>
  <si>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</si>
  <si>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</si>
  <si>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</si>
  <si>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</si>
  <si>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</si>
  <si>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</si>
  <si>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</si>
  <si>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</si>
  <si>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</si>
  <si>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</si>
  <si>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</si>
  <si>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</si>
  <si>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</si>
  <si>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</si>
  <si>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</si>
  <si>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</si>
  <si>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</si>
  <si>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</si>
  <si>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</si>
  <si>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</si>
  <si>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</si>
  <si>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</si>
  <si>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</si>
  <si>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</si>
  <si>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</si>
  <si>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</si>
  <si>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</si>
  <si>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</si>
  <si>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</si>
  <si>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</si>
  <si>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</si>
  <si>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</si>
  <si>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</si>
  <si>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</si>
  <si>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</si>
  <si>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</si>
  <si>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</si>
  <si>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</si>
  <si>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</si>
  <si>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</si>
  <si>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</si>
  <si>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</si>
  <si>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</si>
  <si>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</si>
  <si>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</si>
  <si>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</si>
  <si>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</si>
  <si>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</si>
  <si>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</si>
  <si>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</si>
  <si>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</si>
  <si>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</si>
  <si>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</si>
  <si>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</si>
  <si>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</si>
  <si>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</si>
  <si>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</si>
  <si>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</si>
  <si>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</si>
  <si>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</si>
  <si>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</si>
  <si>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</si>
  <si>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</si>
  <si>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</si>
  <si>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</si>
  <si>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</si>
  <si>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</si>
  <si>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</si>
  <si>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</si>
  <si>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</si>
  <si>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</si>
  <si>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</si>
  <si>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</si>
  <si>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</si>
  <si>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</si>
  <si>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</si>
  <si>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</si>
  <si>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</si>
  <si>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</si>
  <si>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</si>
  <si>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</si>
  <si>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</si>
  <si>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</si>
  <si>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</si>
  <si>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</si>
  <si>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</si>
  <si>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</si>
  <si>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</si>
  <si>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</si>
  <si>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</si>
  <si>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</si>
  <si>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</si>
  <si>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</si>
  <si>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</si>
  <si>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</si>
  <si>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</si>
  <si>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</si>
  <si>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</si>
  <si>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</si>
  <si>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</si>
  <si>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</si>
  <si>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</si>
  <si>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</si>
  <si>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</si>
  <si>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</si>
  <si>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</si>
  <si>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</si>
  <si>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</si>
  <si>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</si>
  <si>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</si>
  <si>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</si>
  <si>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</si>
  <si>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</si>
  <si>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</si>
  <si>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</si>
  <si>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</si>
  <si>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</si>
  <si>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</si>
  <si>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</si>
  <si>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</si>
  <si>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</si>
  <si>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</si>
  <si>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</si>
  <si>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</si>
  <si>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</si>
  <si>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</si>
  <si>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</si>
  <si>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</si>
  <si>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</si>
  <si>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</si>
  <si>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</si>
  <si>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</si>
  <si>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</si>
  <si>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</si>
  <si>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</si>
  <si>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</si>
  <si>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</si>
  <si>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</si>
  <si>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</si>
  <si>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</si>
  <si>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</si>
  <si>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</si>
  <si>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</si>
  <si>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</si>
  <si>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</si>
  <si>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</si>
  <si>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</si>
  <si>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</si>
  <si>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</si>
  <si>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</si>
  <si>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</si>
  <si>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</si>
  <si>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</si>
  <si>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</si>
  <si>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</si>
  <si>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</si>
  <si>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</si>
  <si>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</si>
  <si>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</si>
  <si>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</si>
  <si>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</si>
  <si>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</si>
  <si>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</si>
  <si>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</si>
  <si>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</si>
  <si>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</si>
  <si>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</si>
  <si>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</si>
  <si>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</si>
  <si>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</si>
  <si>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</si>
  <si>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</si>
  <si>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</si>
  <si>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</si>
  <si>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</si>
  <si>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</si>
  <si>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</si>
  <si>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</si>
  <si>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</si>
  <si>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</si>
  <si>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</si>
  <si>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</si>
  <si>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</si>
  <si>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</si>
  <si>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</si>
  <si>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</si>
  <si>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</si>
  <si>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</si>
  <si>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</si>
  <si>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</si>
  <si>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</si>
  <si>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</si>
  <si>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</si>
  <si>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</si>
  <si>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</si>
  <si>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</si>
  <si>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</si>
  <si>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</si>
  <si>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</si>
  <si>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</si>
  <si>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</si>
  <si>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</si>
  <si>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</si>
  <si>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</si>
  <si>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</si>
  <si>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</si>
  <si>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</si>
  <si>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</si>
  <si>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</si>
  <si>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</si>
  <si>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</si>
  <si>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</si>
  <si>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</si>
  <si>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</si>
  <si>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</si>
  <si>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</si>
  <si>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</si>
  <si>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</si>
  <si>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</si>
  <si>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</si>
  <si>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</si>
  <si>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</si>
  <si>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</si>
  <si>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</si>
  <si>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</si>
  <si>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</si>
  <si>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</si>
  <si>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</si>
  <si>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</si>
  <si>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</si>
  <si>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</si>
  <si>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</si>
  <si>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</si>
  <si>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</si>
  <si>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</si>
  <si>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</si>
  <si>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</si>
  <si>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</si>
  <si>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</si>
  <si>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</si>
  <si>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</si>
  <si>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</si>
  <si>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</si>
  <si>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</si>
  <si>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</si>
  <si>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</si>
  <si>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</si>
  <si>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</si>
  <si>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</si>
  <si>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</si>
  <si>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</si>
  <si>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</si>
  <si>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</si>
  <si>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</si>
  <si>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</si>
  <si>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</si>
  <si>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</si>
  <si>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</si>
  <si>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</si>
  <si>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</si>
  <si>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</si>
  <si>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</si>
  <si>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</si>
  <si>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</si>
  <si>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</si>
  <si>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</si>
  <si>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</si>
  <si>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</si>
  <si>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</si>
  <si>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</si>
  <si>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</si>
  <si>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</si>
  <si>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</si>
  <si>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</si>
  <si>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</si>
  <si>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</si>
  <si>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</si>
  <si>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</si>
  <si>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</si>
  <si>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</si>
  <si>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</si>
  <si>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</si>
  <si>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</si>
  <si>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</si>
  <si>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</si>
  <si>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</si>
  <si>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</si>
  <si>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</si>
  <si>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</si>
  <si>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</si>
  <si>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</si>
  <si>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</si>
  <si>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</si>
  <si>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</si>
  <si>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</si>
  <si>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</si>
  <si>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</si>
  <si>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</si>
  <si>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</si>
  <si>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</si>
  <si>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</si>
  <si>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</si>
  <si>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</si>
  <si>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</si>
  <si>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</si>
  <si>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</si>
  <si>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</si>
  <si>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</si>
  <si>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</si>
  <si>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</si>
  <si>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</si>
  <si>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</si>
  <si>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</si>
  <si>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</si>
  <si>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</si>
  <si>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</si>
  <si>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</si>
  <si>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</si>
  <si>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</si>
  <si>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</si>
  <si>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</si>
  <si>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</si>
  <si>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</si>
  <si>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</si>
  <si>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</si>
  <si>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</si>
  <si>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</si>
  <si>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</si>
  <si>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</si>
  <si>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</si>
  <si>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</si>
  <si>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</si>
  <si>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</si>
  <si>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</si>
  <si>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</si>
  <si>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</si>
  <si>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</si>
  <si>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</si>
  <si>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</si>
  <si>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</si>
  <si>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</si>
  <si>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</si>
  <si>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</si>
  <si>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</si>
  <si>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</si>
  <si>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</si>
  <si>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</si>
  <si>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</si>
  <si>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</si>
  <si>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</si>
  <si>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</si>
  <si>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</si>
  <si>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</si>
  <si>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</si>
  <si>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</si>
  <si>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</si>
  <si>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</si>
  <si>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</si>
  <si>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</si>
  <si>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</si>
  <si>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</si>
  <si>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</si>
  <si>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</si>
  <si>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</si>
  <si>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</si>
  <si>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</si>
  <si>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</si>
  <si>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</si>
  <si>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</si>
  <si>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</si>
  <si>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</si>
  <si>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</si>
  <si>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</si>
  <si>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</si>
  <si>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</si>
  <si>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</si>
  <si>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</si>
  <si>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</si>
  <si>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</si>
  <si>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</si>
  <si>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</si>
  <si>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</si>
  <si>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</si>
  <si>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</si>
  <si>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</si>
  <si>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</si>
  <si>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</si>
  <si>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</si>
  <si>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</si>
  <si>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</si>
  <si>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</si>
  <si>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</si>
  <si>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</si>
  <si>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</si>
  <si>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</si>
  <si>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</si>
  <si>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</si>
  <si>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</si>
  <si>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</si>
  <si>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</si>
  <si>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</si>
  <si>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</si>
  <si>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</si>
  <si>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</si>
  <si>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</si>
  <si>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</si>
  <si>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</si>
  <si>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</si>
  <si>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</si>
  <si>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</si>
  <si>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</si>
  <si>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</si>
  <si>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</si>
  <si>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</si>
  <si>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</si>
  <si>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</si>
  <si>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</si>
  <si>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</si>
  <si>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</si>
  <si>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</si>
  <si>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</si>
  <si>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</si>
  <si>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</si>
  <si>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</si>
  <si>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</si>
  <si>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</si>
  <si>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</si>
  <si>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</si>
  <si>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</si>
  <si>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</si>
  <si>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</si>
  <si>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</si>
  <si>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</si>
  <si>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</si>
  <si>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</si>
  <si>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</si>
  <si>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</si>
  <si>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</si>
  <si>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</si>
  <si>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</si>
  <si>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</si>
  <si>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</si>
  <si>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</si>
  <si>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</si>
  <si>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</si>
  <si>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</si>
  <si>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</si>
  <si>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</si>
  <si>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</si>
  <si>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</si>
  <si>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</si>
  <si>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</si>
  <si>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</si>
  <si>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</si>
  <si>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</si>
  <si>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</si>
  <si>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</si>
  <si>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</si>
  <si>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</si>
  <si>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</si>
  <si>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</si>
  <si>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</si>
  <si>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</si>
  <si>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</si>
  <si>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</si>
  <si>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</si>
  <si>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</si>
  <si>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</si>
  <si>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</si>
  <si>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</si>
  <si>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</si>
  <si>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</si>
  <si>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</si>
  <si>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</si>
  <si>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</si>
  <si>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</si>
  <si>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</si>
  <si>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</si>
  <si>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</si>
  <si>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</si>
  <si>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</si>
  <si>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</si>
  <si>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</si>
  <si>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</si>
  <si>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</si>
  <si>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</si>
  <si>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</si>
  <si>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</si>
  <si>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</si>
  <si>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</si>
  <si>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</si>
  <si>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</si>
  <si>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</si>
  <si>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</si>
  <si>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</si>
  <si>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</si>
  <si>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</si>
  <si>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</si>
  <si>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</si>
  <si>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</si>
  <si>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</si>
  <si>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</si>
  <si>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</si>
  <si>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</si>
  <si>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</si>
  <si>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</si>
  <si>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</si>
  <si>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</si>
  <si>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</si>
  <si>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</si>
  <si>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</si>
  <si>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</si>
  <si>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</si>
  <si>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</si>
  <si>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</si>
  <si>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</si>
  <si>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</si>
  <si>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</si>
  <si>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</si>
  <si>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</si>
  <si>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</si>
  <si>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</si>
  <si>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</si>
  <si>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</si>
  <si>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</si>
  <si>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</si>
  <si>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</si>
  <si>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</si>
  <si>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</si>
  <si>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</si>
  <si>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</si>
  <si>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</si>
  <si>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</si>
  <si>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</si>
  <si>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</si>
  <si>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</si>
  <si>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</si>
  <si>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</si>
  <si>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</si>
  <si>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</si>
  <si>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</si>
  <si>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</si>
  <si>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</si>
  <si>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</si>
  <si>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</si>
  <si>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</si>
  <si>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</si>
  <si>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</si>
  <si>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</si>
  <si>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</si>
  <si>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</si>
  <si>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</si>
  <si>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</si>
  <si>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</si>
  <si>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</si>
  <si>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</si>
  <si>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</si>
  <si>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</si>
  <si>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</si>
  <si>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</si>
  <si>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</si>
  <si>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</si>
  <si>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</si>
  <si>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</si>
  <si>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</si>
  <si>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</si>
  <si>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</si>
  <si>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</si>
  <si>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</si>
  <si>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</si>
  <si>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</si>
  <si>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</si>
  <si>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</si>
  <si>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</si>
  <si>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</si>
  <si>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</si>
  <si>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</si>
  <si>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</si>
  <si>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</si>
  <si>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</si>
  <si>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</si>
  <si>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</si>
  <si>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</si>
  <si>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</si>
  <si>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</si>
  <si>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</si>
  <si>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</si>
  <si>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</si>
  <si>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</si>
  <si>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</si>
  <si>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</si>
  <si>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</si>
  <si>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</si>
  <si>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</si>
  <si>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</si>
  <si>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</si>
  <si>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</si>
  <si>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</si>
  <si>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</si>
  <si>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</si>
  <si>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</si>
  <si>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</si>
  <si>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</si>
  <si>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</si>
  <si>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</si>
  <si>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</si>
  <si>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</si>
  <si>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</si>
  <si>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</si>
  <si>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</si>
  <si>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</si>
  <si>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</si>
  <si>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</si>
  <si>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</si>
  <si>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</si>
  <si>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</si>
  <si>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</si>
  <si>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</si>
  <si>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</si>
  <si>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</si>
  <si>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</si>
  <si>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</si>
  <si>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</si>
  <si>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</si>
  <si>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</si>
  <si>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</si>
  <si>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</si>
  <si>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</si>
  <si>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</si>
  <si>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</si>
  <si>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</si>
  <si>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</si>
  <si>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</si>
  <si>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</si>
  <si>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</si>
  <si>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</si>
  <si>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</si>
  <si>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</si>
  <si>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</si>
  <si>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</si>
  <si>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</si>
  <si>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</si>
  <si>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</si>
  <si>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</si>
  <si>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</si>
  <si>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</si>
  <si>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</si>
  <si>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</si>
  <si>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</si>
  <si>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</si>
  <si>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</si>
  <si>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</si>
  <si>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</si>
  <si>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</si>
  <si>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</si>
  <si>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</si>
  <si>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</si>
  <si>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</si>
  <si>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</si>
  <si>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</si>
  <si>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</si>
  <si>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</si>
  <si>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</si>
  <si>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</si>
  <si>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</si>
  <si>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</si>
  <si>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</si>
  <si>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</si>
  <si>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</si>
  <si>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</si>
  <si>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</si>
  <si>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</si>
  <si>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</si>
  <si>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</si>
  <si>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</si>
  <si>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</si>
  <si>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</si>
  <si>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</si>
  <si>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</si>
  <si>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</si>
  <si>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</si>
  <si>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</si>
  <si>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</si>
  <si>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</si>
  <si>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</si>
  <si>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</si>
  <si>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</si>
  <si>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</si>
  <si>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</si>
  <si>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</si>
  <si>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</si>
  <si>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</si>
  <si>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</si>
  <si>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</si>
  <si>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</si>
  <si>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</si>
  <si>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</si>
  <si>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</si>
  <si>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</si>
  <si>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</si>
  <si>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</si>
  <si>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</si>
  <si>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</si>
  <si>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</si>
  <si>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</si>
  <si>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</si>
  <si>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</si>
  <si>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</si>
  <si>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</si>
  <si>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</si>
  <si>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</si>
  <si>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</si>
  <si>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</si>
  <si>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</si>
  <si>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</si>
  <si>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</si>
  <si>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</si>
  <si>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</si>
  <si>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</si>
  <si>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</si>
  <si>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</si>
  <si>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</si>
  <si>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</si>
  <si>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</si>
  <si>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</si>
  <si>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</si>
  <si>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</si>
  <si>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</si>
  <si>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</si>
  <si>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</si>
  <si>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</si>
  <si>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</si>
  <si>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</si>
  <si>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</si>
  <si>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</si>
  <si>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</si>
  <si>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</si>
  <si>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</si>
  <si>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</si>
  <si>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</si>
  <si>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</si>
  <si>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</si>
  <si>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</si>
  <si>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</si>
  <si>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</si>
  <si>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</si>
  <si>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</si>
  <si>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</si>
  <si>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</si>
  <si>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</si>
  <si>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</si>
  <si>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</si>
  <si>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</si>
  <si>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</si>
  <si>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</si>
  <si>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</si>
  <si>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</si>
  <si>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</si>
  <si>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</si>
  <si>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</si>
  <si>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</si>
  <si>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</si>
  <si>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</si>
  <si>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</si>
  <si>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</si>
  <si>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</si>
  <si>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</si>
  <si>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</si>
  <si>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</si>
  <si>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</si>
  <si>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</si>
  <si>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</si>
  <si>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</si>
  <si>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</si>
  <si>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</si>
  <si>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</si>
  <si>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</si>
  <si>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</si>
  <si>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</si>
  <si>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</si>
  <si>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</si>
  <si>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</si>
  <si>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</si>
  <si>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</si>
  <si>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</si>
  <si>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</si>
  <si>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</si>
  <si>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</si>
  <si>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</si>
  <si>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</si>
  <si>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</si>
  <si>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</si>
  <si>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</si>
  <si>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</si>
  <si>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</si>
  <si>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</si>
  <si>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</si>
  <si>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</si>
  <si>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</si>
  <si>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</si>
  <si>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</si>
  <si>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</si>
  <si>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</si>
  <si>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</si>
  <si>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</si>
  <si>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</si>
  <si>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</si>
  <si>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</si>
  <si>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</si>
  <si>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</si>
  <si>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</si>
  <si>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</si>
  <si>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</si>
  <si>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</si>
  <si>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</si>
  <si>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</si>
  <si>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</si>
  <si>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</si>
  <si>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</si>
  <si>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</si>
  <si>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</si>
  <si>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</si>
  <si>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</si>
  <si>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</si>
  <si>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</si>
  <si>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</si>
  <si>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</si>
  <si>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</si>
  <si>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</si>
  <si>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</si>
  <si>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</si>
  <si>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</si>
  <si>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</si>
  <si>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</si>
  <si>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</si>
  <si>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</si>
  <si>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</si>
  <si>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</si>
  <si>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</si>
  <si>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</si>
  <si>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</si>
  <si>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</si>
  <si>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</si>
  <si>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</si>
  <si>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</si>
  <si>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</si>
  <si>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</si>
  <si>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</si>
  <si>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</si>
  <si>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</si>
  <si>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</si>
  <si>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</si>
  <si>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</si>
  <si>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</si>
  <si>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</si>
  <si>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</si>
  <si>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</si>
  <si>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</si>
  <si>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</si>
  <si>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</si>
  <si>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</si>
  <si>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</si>
  <si>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</si>
  <si>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</si>
  <si>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</si>
  <si>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</si>
  <si>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</si>
  <si>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</si>
  <si>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</si>
  <si>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</si>
  <si>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</si>
  <si>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</si>
  <si>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</si>
  <si>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</si>
  <si>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</si>
  <si>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</si>
  <si>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</si>
  <si>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</si>
  <si>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</si>
  <si>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</si>
  <si>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</si>
  <si>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</si>
  <si>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</si>
  <si>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</si>
  <si>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</si>
  <si>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</si>
  <si>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</si>
  <si>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</si>
  <si>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</si>
  <si>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</si>
  <si>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</si>
  <si>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</si>
  <si>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</si>
  <si>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</si>
  <si>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</si>
  <si>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</si>
  <si>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</si>
  <si>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</si>
  <si>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</si>
  <si>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</si>
  <si>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</si>
  <si>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</si>
  <si>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</si>
  <si>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</si>
  <si>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</si>
  <si>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</si>
  <si>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</si>
  <si>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</si>
  <si>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</si>
  <si>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</si>
  <si>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</si>
  <si>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</si>
  <si>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</si>
  <si>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</si>
  <si>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</si>
  <si>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</si>
  <si>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</si>
  <si>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</si>
  <si>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</si>
  <si>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</si>
  <si>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</si>
  <si>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</si>
  <si>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</si>
  <si>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</si>
  <si>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</si>
  <si>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</si>
  <si>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</si>
  <si>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</si>
  <si>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</si>
  <si>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</si>
  <si>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</si>
  <si>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</si>
  <si>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</si>
  <si>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</si>
  <si>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</si>
  <si>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</si>
  <si>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</si>
  <si>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</si>
  <si>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</si>
  <si>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</si>
  <si>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</si>
  <si>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</si>
  <si>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</si>
  <si>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</si>
  <si>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</si>
  <si>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</si>
  <si>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</si>
  <si>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</si>
  <si>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</si>
  <si>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</si>
  <si>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</si>
  <si>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</si>
  <si>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</si>
  <si>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</si>
  <si>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</si>
  <si>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</si>
  <si>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</si>
  <si>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</si>
  <si>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</si>
  <si>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</si>
  <si>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</si>
  <si>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</si>
  <si>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</si>
  <si>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</si>
  <si>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</si>
  <si>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</si>
  <si>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</si>
  <si>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</si>
  <si>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</si>
  <si>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</si>
  <si>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</si>
  <si>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</si>
  <si>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</si>
  <si>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</si>
  <si>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</si>
  <si>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</si>
  <si>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</si>
  <si>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</si>
  <si>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</si>
  <si>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</si>
  <si>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</si>
  <si>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</si>
  <si>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</si>
  <si>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</si>
  <si>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</si>
  <si>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</si>
  <si>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</si>
  <si>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</si>
  <si>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</si>
  <si>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</si>
  <si>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</si>
  <si>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</si>
  <si>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</si>
  <si>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</si>
  <si>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</si>
  <si>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</si>
  <si>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</si>
  <si>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</si>
  <si>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</si>
  <si>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</si>
  <si>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</si>
  <si>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</si>
  <si>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</si>
  <si>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</si>
  <si>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</si>
  <si>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</si>
  <si>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</si>
  <si>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</si>
  <si>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</si>
  <si>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</si>
  <si>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</si>
  <si>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</si>
  <si>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</si>
  <si>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</si>
  <si>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</si>
  <si>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</si>
  <si>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</si>
  <si>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</si>
  <si>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</si>
  <si>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</si>
  <si>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</si>
  <si>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</si>
  <si>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</si>
  <si>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</si>
  <si>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</si>
  <si>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</si>
  <si>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</si>
  <si>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</si>
  <si>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</si>
  <si>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</si>
  <si>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</si>
  <si>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</si>
  <si>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</si>
  <si>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</si>
  <si>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</si>
  <si>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</si>
  <si>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</si>
  <si>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</si>
  <si>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</si>
  <si>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</si>
  <si>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</si>
  <si>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</si>
  <si>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</si>
  <si>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</si>
  <si>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</si>
  <si>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</si>
  <si>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</si>
  <si>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</si>
  <si>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</si>
  <si>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</si>
  <si>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</si>
  <si>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</si>
  <si>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</si>
  <si>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</si>
  <si>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</si>
  <si>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</si>
  <si>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</si>
  <si>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</si>
  <si>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</si>
  <si>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</si>
  <si>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</si>
  <si>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</si>
  <si>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</si>
  <si>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</si>
  <si>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</si>
  <si>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</si>
  <si>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</si>
  <si>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</si>
  <si>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</si>
  <si>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</si>
  <si>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</si>
  <si>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</si>
  <si>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</si>
  <si>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</si>
  <si>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</si>
  <si>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</si>
  <si>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</si>
  <si>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</si>
  <si>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</si>
  <si>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</si>
  <si>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</si>
  <si>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</si>
  <si>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</si>
  <si>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</si>
  <si>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</si>
  <si>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</si>
  <si>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</si>
  <si>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</si>
  <si>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</si>
  <si>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</si>
  <si>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</si>
  <si>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</si>
  <si>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</si>
  <si>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</si>
  <si>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</si>
  <si>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</si>
  <si>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</si>
  <si>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</si>
  <si>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</si>
  <si>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</si>
  <si>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</si>
  <si>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</si>
  <si>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</si>
  <si>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</si>
  <si>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</si>
  <si>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</si>
  <si>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</si>
  <si>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</si>
  <si>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</si>
  <si>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</si>
  <si>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</si>
  <si>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</si>
  <si>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</si>
  <si>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</si>
  <si>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</si>
  <si>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</si>
  <si>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</si>
  <si>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</si>
  <si>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</si>
  <si>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</si>
  <si>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</si>
  <si>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</si>
  <si>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</si>
  <si>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</si>
  <si>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</si>
  <si>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</si>
  <si>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</si>
  <si>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</si>
  <si>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</si>
  <si>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</si>
  <si>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</si>
  <si>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</si>
  <si>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</si>
  <si>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</si>
  <si>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</si>
  <si>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</si>
  <si>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</si>
  <si>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</si>
  <si>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</si>
  <si>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</si>
  <si>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</si>
  <si>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</si>
  <si>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</si>
  <si>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</si>
  <si>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</si>
  <si>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</si>
  <si>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</si>
  <si>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</si>
  <si>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</si>
  <si>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</si>
  <si>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</si>
  <si>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</si>
  <si>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</si>
  <si>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</si>
  <si>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</si>
  <si>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</si>
  <si>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</si>
  <si>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</si>
  <si>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</si>
  <si>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</si>
  <si>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</si>
  <si>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</si>
  <si>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</si>
  <si>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</si>
  <si>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</si>
  <si>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</si>
  <si>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</si>
  <si>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</si>
  <si>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</si>
  <si>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</si>
  <si>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</si>
  <si>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</si>
  <si>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</si>
  <si>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</si>
  <si>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</si>
  <si>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</si>
  <si>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</si>
  <si>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</si>
  <si>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</si>
  <si>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</si>
  <si>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</si>
  <si>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</si>
  <si>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</si>
  <si>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</si>
  <si>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</si>
  <si>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</si>
  <si>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</si>
  <si>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</si>
  <si>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</si>
  <si>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</si>
  <si>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</si>
  <si>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</si>
  <si>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</si>
  <si>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</si>
  <si>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</si>
  <si>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</si>
  <si>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</si>
  <si>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</si>
  <si>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</si>
  <si>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</si>
  <si>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</si>
  <si>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</si>
  <si>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</si>
  <si>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</si>
  <si>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</si>
  <si>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</si>
  <si>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</si>
  <si>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</si>
  <si>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</si>
  <si>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</si>
  <si>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</si>
  <si>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</si>
  <si>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</si>
  <si>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</si>
  <si>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</si>
  <si>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</si>
  <si>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</si>
  <si>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</si>
  <si>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</si>
  <si>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</si>
  <si>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</si>
  <si>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</si>
  <si>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</si>
  <si>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</si>
  <si>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</si>
  <si>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</si>
  <si>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</si>
  <si>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</si>
  <si>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</si>
  <si>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</si>
  <si>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</si>
  <si>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</si>
  <si>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</si>
  <si>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</si>
  <si>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</si>
  <si>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</si>
  <si>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</si>
  <si>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</si>
  <si>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</si>
  <si>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</si>
  <si>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</si>
  <si>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</si>
  <si>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</si>
  <si>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</si>
  <si>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</si>
  <si>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</si>
  <si>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</si>
  <si>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</si>
  <si>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</si>
  <si>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</si>
  <si>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</si>
  <si>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</si>
  <si>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</si>
  <si>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</si>
  <si>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</si>
  <si>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</si>
  <si>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</si>
  <si>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</si>
  <si>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</si>
  <si>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</si>
  <si>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</si>
  <si>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</si>
  <si>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</si>
  <si>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</si>
  <si>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</si>
  <si>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</si>
  <si>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</si>
  <si>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</si>
  <si>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</si>
  <si>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</si>
  <si>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</si>
  <si>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</si>
  <si>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</si>
  <si>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</si>
  <si>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</si>
  <si>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</si>
  <si>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</si>
  <si>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</si>
  <si>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</si>
  <si>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</si>
  <si>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</si>
  <si>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</si>
  <si>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</si>
  <si>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</si>
  <si>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</si>
  <si>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</si>
  <si>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</si>
  <si>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</si>
  <si>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</si>
  <si>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</si>
  <si>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</si>
  <si>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</si>
  <si>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</si>
  <si>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</si>
  <si>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</si>
  <si>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</si>
  <si>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</si>
  <si>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</si>
  <si>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</si>
  <si>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</si>
  <si>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</si>
  <si>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</si>
  <si>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</si>
  <si>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</si>
  <si>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</si>
  <si>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</si>
  <si>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</si>
  <si>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</si>
  <si>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</si>
  <si>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</si>
  <si>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</si>
  <si>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</si>
  <si>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</si>
  <si>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</si>
  <si>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</si>
  <si>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</si>
  <si>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</si>
  <si>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</si>
  <si>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</si>
  <si>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</si>
  <si>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</si>
  <si>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</si>
  <si>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</si>
  <si>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</si>
  <si>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</si>
  <si>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</si>
  <si>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</si>
  <si>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</si>
  <si>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</si>
  <si>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</si>
  <si>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</si>
  <si>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</si>
  <si>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</si>
  <si>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</si>
  <si>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</si>
  <si>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</si>
  <si>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</si>
  <si>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</si>
  <si>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</si>
  <si>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</si>
  <si>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</si>
  <si>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</si>
  <si>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</si>
  <si>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</si>
  <si>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</si>
  <si>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</si>
  <si>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</si>
  <si>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</si>
  <si>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</si>
  <si>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</si>
  <si>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</si>
  <si>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</si>
  <si>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</si>
  <si>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</si>
  <si>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</si>
  <si>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</si>
  <si>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</si>
  <si>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</si>
  <si>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</si>
  <si>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</si>
  <si>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</si>
  <si>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</si>
  <si>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</si>
  <si>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</si>
  <si>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</si>
  <si>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</si>
  <si>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</si>
  <si>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</si>
  <si>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</si>
  <si>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</si>
  <si>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</si>
  <si>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</si>
  <si>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</si>
  <si>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</si>
  <si>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</si>
  <si>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</si>
  <si>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</si>
  <si>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</si>
  <si>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</si>
  <si>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</si>
  <si>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</si>
  <si>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</si>
  <si>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</si>
  <si>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</si>
  <si>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</si>
  <si>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</si>
  <si>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</si>
  <si>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</si>
  <si>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</si>
  <si>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</si>
  <si>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</si>
  <si>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</si>
  <si>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</si>
  <si>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</si>
  <si>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</si>
  <si>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</si>
  <si>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</si>
  <si>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</si>
  <si>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</si>
  <si>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</si>
  <si>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</si>
  <si>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</si>
  <si>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</si>
  <si>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</si>
  <si>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</si>
  <si>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</si>
  <si>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</si>
  <si>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</si>
  <si>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</si>
  <si>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</si>
  <si>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</si>
  <si>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</si>
  <si>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</si>
  <si>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</si>
  <si>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</si>
  <si>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</si>
  <si>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</si>
  <si>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</si>
  <si>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</si>
  <si>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</si>
  <si>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</si>
  <si>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</si>
  <si>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</si>
  <si>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</si>
  <si>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</si>
  <si>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</si>
  <si>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</si>
  <si>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</si>
  <si>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</si>
  <si>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</si>
  <si>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</si>
  <si>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</si>
  <si>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</si>
  <si>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</si>
  <si>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</si>
  <si>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</si>
  <si>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</si>
  <si>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</si>
  <si>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</si>
  <si>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</si>
  <si>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</si>
  <si>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</si>
  <si>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</si>
  <si>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</si>
  <si>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</si>
  <si>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</si>
  <si>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</si>
  <si>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</si>
  <si>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</si>
  <si>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</si>
  <si>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</si>
  <si>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</si>
  <si>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</si>
  <si>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</si>
  <si>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</si>
  <si>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</si>
  <si>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</si>
  <si>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</si>
  <si>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</si>
  <si>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</si>
  <si>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</si>
  <si>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</si>
  <si>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</si>
  <si>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</si>
  <si>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</si>
  <si>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</si>
  <si>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</si>
  <si>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</si>
  <si>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</si>
  <si>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</si>
  <si>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</si>
  <si>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</si>
  <si>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</si>
  <si>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</si>
  <si>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</si>
  <si>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</si>
  <si>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</si>
  <si>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</si>
  <si>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</si>
  <si>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</si>
  <si>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</si>
  <si>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</si>
  <si>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</si>
  <si>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</si>
  <si>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</si>
  <si>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</si>
  <si>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</si>
  <si>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</si>
  <si>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</si>
  <si>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</si>
  <si>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</si>
  <si>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</si>
  <si>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</si>
  <si>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</si>
  <si>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</si>
  <si>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</si>
  <si>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</si>
  <si>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</si>
  <si>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</si>
  <si>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</si>
  <si>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</si>
  <si>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</si>
  <si>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</si>
  <si>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</si>
  <si>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</si>
  <si>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</si>
  <si>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</si>
  <si>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</si>
  <si>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</si>
  <si>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</si>
  <si>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</si>
  <si>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</si>
  <si>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</si>
  <si>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</si>
  <si>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</si>
  <si>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</si>
  <si>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</si>
  <si>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</si>
  <si>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</si>
  <si>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</si>
  <si>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</si>
  <si>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</si>
  <si>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</si>
  <si>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</si>
  <si>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</si>
  <si>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</si>
  <si>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</si>
  <si>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</si>
  <si>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</si>
  <si>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</si>
  <si>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</si>
  <si>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</si>
  <si>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</si>
  <si>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</si>
  <si>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</si>
  <si>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</si>
  <si>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</si>
  <si>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</si>
  <si>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</si>
  <si>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</si>
  <si>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</si>
  <si>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</si>
  <si>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</si>
  <si>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</si>
  <si>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</si>
  <si>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</si>
  <si>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</si>
  <si>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</si>
  <si>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</si>
  <si>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</si>
  <si>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</si>
  <si>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</si>
  <si>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</si>
  <si>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</si>
  <si>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</si>
  <si>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</si>
  <si>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</si>
  <si>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</si>
  <si>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</si>
  <si>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</si>
  <si>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</si>
  <si>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</si>
  <si>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</si>
  <si>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</si>
  <si>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</si>
  <si>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</si>
  <si>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</si>
  <si>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</si>
  <si>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</si>
  <si>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</si>
  <si>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</si>
  <si>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</si>
  <si>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</si>
  <si>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</si>
  <si>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</si>
  <si>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</si>
  <si>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</si>
  <si>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</si>
  <si>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</si>
  <si>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</si>
  <si>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</si>
  <si>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</si>
  <si>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</si>
  <si>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</si>
  <si>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</si>
  <si>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</si>
  <si>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</si>
  <si>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</si>
  <si>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</si>
  <si>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</si>
  <si>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</si>
  <si>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</si>
  <si>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</si>
  <si>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</si>
  <si>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</si>
  <si>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</si>
  <si>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</si>
  <si>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</si>
  <si>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</si>
  <si>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</si>
  <si>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</si>
  <si>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</si>
  <si>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</si>
  <si>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</si>
  <si>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</si>
  <si>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</si>
  <si>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</si>
  <si>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</si>
  <si>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</si>
  <si>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</si>
  <si>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</si>
  <si>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</si>
  <si>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</si>
  <si>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</si>
  <si>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</si>
  <si>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</si>
  <si>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</si>
  <si>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</si>
  <si>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</si>
  <si>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</si>
  <si>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</si>
  <si>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</si>
  <si>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</si>
  <si>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</si>
  <si>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</si>
  <si>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</si>
  <si>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</si>
  <si>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</si>
  <si>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</si>
  <si>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</si>
  <si>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</si>
  <si>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</si>
  <si>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</si>
  <si>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</si>
  <si>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</si>
  <si>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</si>
  <si>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</si>
  <si>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</si>
  <si>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</si>
  <si>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</si>
  <si>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</si>
  <si>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</si>
  <si>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</si>
  <si>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</si>
  <si>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</si>
  <si>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</si>
  <si>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</si>
  <si>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</si>
  <si>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</si>
  <si>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</si>
  <si>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</si>
  <si>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</si>
  <si>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</si>
  <si>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</si>
  <si>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</si>
  <si>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</si>
  <si>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</si>
  <si>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</si>
  <si>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</si>
  <si>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</si>
  <si>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</si>
  <si>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</si>
  <si>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</si>
  <si>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</si>
  <si>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</si>
  <si>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</si>
  <si>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</si>
  <si>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</si>
  <si>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</si>
  <si>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</si>
  <si>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</si>
  <si>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</si>
  <si>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</si>
  <si>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</si>
  <si>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</si>
  <si>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</si>
  <si>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</si>
  <si>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</si>
  <si>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</si>
  <si>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</si>
  <si>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</si>
  <si>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</si>
  <si>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</si>
  <si>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</si>
  <si>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</si>
  <si>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</si>
  <si>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</si>
  <si>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</si>
  <si>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</si>
  <si>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</si>
  <si>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</si>
  <si>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</si>
  <si>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</si>
  <si>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</si>
  <si>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</si>
  <si>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</si>
  <si>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</si>
  <si>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</si>
  <si>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</si>
  <si>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</si>
  <si>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</si>
  <si>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</si>
  <si>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</si>
  <si>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</si>
  <si>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</si>
  <si>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</si>
  <si>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</si>
  <si>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</si>
  <si>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</si>
  <si>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</si>
  <si>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</si>
  <si>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</si>
  <si>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</si>
  <si>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</si>
  <si>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</si>
  <si>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</si>
  <si>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</si>
  <si>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</si>
  <si>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</si>
  <si>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</si>
  <si>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</si>
  <si>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</si>
  <si>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</si>
  <si>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</si>
  <si>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</si>
  <si>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</si>
  <si>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</si>
  <si>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</si>
  <si>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</si>
  <si>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</si>
  <si>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</si>
  <si>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</si>
  <si>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</si>
  <si>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</si>
  <si>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</si>
  <si>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</si>
  <si>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</si>
  <si>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</si>
  <si>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</si>
  <si>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</si>
  <si>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</si>
  <si>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</si>
  <si>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</si>
  <si>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</si>
  <si>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</si>
  <si>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</si>
  <si>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</si>
  <si>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</si>
  <si>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</si>
  <si>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</si>
  <si>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</si>
  <si>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</si>
  <si>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</si>
  <si>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</si>
  <si>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</si>
  <si>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</si>
  <si>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</si>
  <si>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</si>
  <si>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</si>
  <si>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</si>
  <si>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</si>
  <si>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</si>
  <si>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</si>
  <si>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</si>
  <si>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</si>
  <si>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</si>
  <si>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</si>
  <si>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</si>
  <si>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</si>
  <si>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</si>
  <si>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</si>
  <si>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</si>
  <si>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</si>
  <si>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</si>
  <si>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</si>
  <si>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</si>
  <si>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</si>
  <si>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</si>
  <si>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</si>
  <si>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</si>
  <si>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</si>
  <si>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</si>
  <si>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</si>
  <si>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</si>
  <si>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</si>
  <si>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</si>
  <si>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</si>
  <si>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</si>
  <si>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</si>
  <si>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</si>
  <si>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</si>
  <si>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</si>
  <si>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</si>
  <si>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</si>
  <si>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</si>
  <si>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</si>
  <si>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</si>
  <si>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</si>
  <si>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</si>
  <si>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</si>
  <si>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</si>
  <si>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</si>
  <si>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</si>
  <si>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</si>
  <si>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</si>
  <si>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</si>
  <si>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</si>
  <si>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</si>
  <si>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</si>
  <si>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</si>
  <si>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</si>
  <si>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</si>
  <si>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</si>
  <si>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</si>
  <si>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</si>
  <si>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</si>
  <si>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</si>
  <si>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</si>
  <si>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</si>
  <si>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</si>
  <si>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</si>
  <si>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</si>
  <si>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</si>
  <si>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</si>
  <si>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</si>
  <si>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</si>
  <si>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</si>
  <si>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</si>
  <si>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</si>
  <si>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</si>
  <si>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</si>
  <si>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</si>
  <si>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</si>
  <si>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</si>
  <si>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</si>
  <si>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</si>
  <si>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</si>
  <si>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</si>
  <si>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</si>
  <si>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</si>
  <si>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</si>
  <si>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</si>
  <si>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</si>
  <si>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</si>
  <si>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</si>
  <si>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</si>
  <si>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</si>
  <si>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</si>
  <si>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</si>
  <si>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</si>
  <si>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</si>
  <si>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</si>
  <si>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</si>
  <si>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</si>
  <si>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</si>
  <si>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</si>
  <si>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</si>
  <si>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</si>
  <si>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</si>
  <si>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</si>
  <si>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</si>
  <si>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</si>
  <si>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</si>
  <si>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</si>
  <si>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</si>
  <si>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</si>
  <si>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</si>
  <si>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</si>
  <si>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</si>
  <si>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</si>
  <si>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</si>
  <si>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</si>
  <si>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</si>
  <si>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</si>
  <si>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</si>
  <si>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</si>
  <si>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</si>
  <si>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</si>
  <si>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</si>
  <si>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</si>
  <si>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</si>
  <si>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</si>
  <si>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</si>
  <si>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</si>
  <si>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</si>
  <si>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</si>
  <si>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</si>
  <si>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</si>
  <si>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</si>
  <si>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</si>
  <si>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</si>
  <si>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</si>
  <si>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</si>
  <si>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</si>
  <si>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</si>
  <si>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</si>
  <si>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</si>
  <si>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</si>
  <si>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</si>
  <si>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</si>
  <si>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</si>
  <si>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</si>
  <si>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</si>
  <si>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</si>
  <si>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</si>
  <si>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</si>
  <si>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</si>
  <si>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</si>
  <si>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</si>
  <si>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</si>
  <si>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</si>
  <si>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</si>
  <si>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</si>
  <si>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</si>
  <si>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</si>
  <si>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</si>
  <si>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</si>
  <si>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</si>
  <si>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</si>
  <si>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</si>
  <si>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</si>
  <si>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</si>
  <si>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</si>
  <si>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</si>
  <si>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</si>
  <si>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</si>
  <si>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</si>
  <si>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</si>
  <si>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</si>
  <si>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</si>
  <si>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</si>
  <si>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</si>
  <si>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</si>
  <si>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</si>
  <si>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</si>
  <si>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</si>
  <si>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</si>
  <si>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</si>
  <si>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</si>
  <si>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</si>
  <si>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</si>
  <si>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</si>
  <si>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</si>
  <si>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</si>
  <si>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</si>
  <si>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</si>
  <si>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</si>
  <si>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</si>
  <si>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</si>
  <si>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</si>
  <si>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</si>
  <si>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</si>
  <si>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</si>
  <si>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</si>
  <si>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</si>
  <si>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</si>
  <si>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</si>
  <si>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</si>
  <si>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</si>
  <si>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</si>
  <si>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</si>
  <si>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</si>
  <si>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</si>
  <si>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</si>
  <si>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</si>
  <si>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</si>
  <si>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</si>
  <si>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</si>
  <si>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</si>
  <si>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</si>
  <si>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</si>
  <si>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</si>
  <si>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</si>
  <si>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</si>
  <si>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</si>
  <si>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</si>
  <si>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</si>
  <si>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</si>
  <si>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</si>
  <si>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</si>
  <si>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</si>
  <si>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</si>
  <si>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</si>
  <si>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</si>
  <si>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</si>
  <si>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</si>
  <si>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</si>
  <si>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</si>
  <si>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</si>
  <si>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</si>
  <si>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</si>
  <si>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</si>
  <si>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</si>
  <si>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</si>
  <si>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</si>
  <si>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</si>
  <si>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</si>
  <si>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</si>
  <si>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</si>
  <si>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</si>
  <si>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</si>
  <si>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</si>
  <si>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</si>
  <si>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</si>
  <si>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</si>
  <si>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</si>
  <si>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</si>
  <si>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</si>
  <si>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</si>
  <si>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</si>
  <si>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</si>
  <si>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</si>
  <si>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</si>
  <si>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</si>
  <si>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</si>
  <si>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</si>
  <si>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</si>
  <si>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</si>
  <si>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</si>
  <si>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</si>
  <si>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</si>
  <si>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</si>
  <si>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</si>
  <si>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</si>
  <si>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</si>
  <si>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</si>
  <si>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</si>
  <si>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</si>
  <si>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</si>
  <si>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</si>
  <si>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</si>
  <si>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</si>
  <si>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</si>
  <si>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</si>
  <si>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</si>
  <si>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</si>
  <si>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</si>
  <si>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</si>
  <si>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</si>
  <si>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</si>
  <si>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</si>
  <si>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</si>
  <si>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</si>
  <si>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</si>
  <si>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</si>
  <si>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</si>
  <si>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</si>
  <si>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</si>
  <si>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</si>
  <si>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</si>
  <si>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</si>
  <si>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</si>
  <si>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</si>
  <si>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</si>
  <si>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</si>
  <si>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</si>
  <si>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</si>
  <si>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</si>
  <si>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</si>
  <si>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</si>
  <si>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</si>
  <si>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</si>
  <si>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</si>
  <si>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</si>
  <si>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</si>
  <si>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</si>
  <si>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</si>
  <si>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</si>
  <si>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</si>
  <si>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</si>
  <si>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</si>
  <si>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</si>
  <si>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</si>
  <si>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</si>
  <si>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</si>
  <si>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</si>
  <si>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</si>
  <si>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</si>
  <si>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</si>
  <si>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</si>
  <si>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</si>
  <si>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</si>
  <si>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</si>
  <si>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</si>
  <si>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</si>
  <si>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</si>
  <si>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</si>
  <si>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</si>
  <si>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</si>
  <si>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</si>
  <si>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</si>
  <si>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</si>
  <si>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</si>
  <si>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</si>
  <si>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</si>
  <si>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</si>
  <si>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</si>
  <si>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</si>
  <si>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</si>
  <si>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</si>
  <si>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</si>
  <si>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</si>
  <si>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</si>
  <si>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</si>
  <si>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</si>
  <si>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</si>
  <si>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</si>
  <si>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</si>
  <si>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</si>
  <si>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</si>
  <si>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</si>
  <si>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</si>
  <si>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</si>
  <si>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</si>
  <si>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</si>
  <si>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</si>
  <si>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</si>
  <si>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</si>
  <si>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</si>
  <si>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</si>
  <si>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</si>
  <si>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</si>
  <si>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</si>
  <si>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</si>
  <si>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</si>
  <si>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</si>
  <si>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</si>
  <si>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</si>
  <si>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</si>
  <si>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</si>
  <si>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</si>
  <si>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</si>
  <si>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</si>
  <si>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</si>
  <si>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</si>
  <si>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</si>
  <si>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</si>
  <si>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</si>
  <si>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</si>
  <si>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</si>
  <si>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</si>
  <si>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</si>
  <si>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</si>
  <si>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</si>
  <si>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</si>
  <si>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</si>
  <si>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</si>
  <si>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</si>
  <si>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</si>
  <si>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</si>
  <si>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</si>
  <si>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</si>
  <si>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</si>
  <si>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</si>
  <si>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</si>
  <si>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</si>
  <si>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</si>
  <si>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</si>
  <si>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</si>
  <si>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</si>
  <si>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</si>
  <si>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</si>
  <si>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</si>
  <si>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</si>
  <si>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</si>
  <si>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</si>
  <si>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</si>
  <si>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</si>
  <si>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</si>
  <si>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</si>
  <si>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</si>
  <si>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</si>
  <si>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</si>
  <si>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</si>
  <si>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</si>
  <si>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</si>
  <si>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</si>
  <si>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</si>
  <si>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</si>
  <si>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</si>
  <si>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</si>
  <si>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</si>
  <si>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</si>
  <si>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</si>
  <si>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</si>
  <si>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</si>
  <si>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</si>
  <si>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</si>
  <si>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</si>
  <si>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</si>
  <si>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</si>
  <si>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</si>
  <si>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</si>
  <si>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</si>
  <si>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</si>
  <si>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</si>
  <si>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</si>
  <si>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</si>
  <si>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</si>
  <si>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</si>
  <si>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</si>
  <si>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</si>
  <si>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</si>
  <si>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</si>
  <si>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</si>
  <si>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</si>
  <si>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</si>
  <si>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</si>
  <si>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</si>
  <si>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</si>
  <si>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</si>
  <si>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</si>
  <si>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</si>
  <si>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</si>
  <si>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</si>
  <si>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</si>
  <si>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</si>
  <si>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</si>
  <si>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</si>
  <si>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</si>
  <si>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</si>
  <si>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</si>
  <si>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</si>
  <si>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</si>
  <si>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</si>
  <si>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</si>
  <si>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</si>
  <si>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</si>
  <si>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</si>
  <si>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</si>
  <si>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</si>
  <si>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</si>
  <si>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</si>
  <si>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</si>
  <si>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</si>
  <si>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</si>
  <si>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</si>
  <si>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</si>
  <si>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</si>
  <si>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</si>
  <si>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</si>
  <si>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</si>
  <si>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</si>
  <si>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</si>
  <si>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</si>
  <si>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</si>
  <si>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</si>
  <si>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</si>
  <si>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</si>
  <si>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</si>
  <si>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</si>
  <si>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</si>
  <si>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</si>
  <si>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</si>
  <si>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</si>
  <si>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</si>
  <si>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</si>
  <si>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</si>
  <si>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</si>
  <si>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</si>
  <si>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</si>
  <si>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</si>
  <si>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</si>
  <si>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</si>
  <si>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</si>
  <si>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</si>
  <si>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</si>
  <si>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</si>
  <si>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</si>
  <si>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</si>
  <si>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</si>
  <si>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</si>
  <si>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</si>
  <si>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</si>
  <si>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</si>
  <si>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</si>
  <si>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</si>
  <si>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</si>
  <si>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</si>
  <si>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</si>
  <si>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</si>
  <si>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</si>
  <si>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</si>
  <si>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</si>
  <si>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</si>
  <si>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</si>
  <si>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</si>
  <si>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</si>
  <si>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</si>
  <si>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</si>
  <si>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</si>
  <si>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</si>
  <si>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</si>
  <si>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</si>
  <si>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</si>
  <si>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</si>
  <si>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</si>
  <si>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</si>
  <si>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</si>
  <si>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</si>
  <si>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</si>
  <si>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</si>
  <si>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</si>
  <si>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</si>
  <si>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</si>
  <si>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</si>
  <si>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</si>
  <si>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</si>
  <si>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</si>
  <si>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</si>
  <si>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</si>
  <si>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</si>
  <si>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</si>
  <si>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</si>
  <si>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</si>
  <si>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</si>
  <si>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</si>
  <si>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</si>
  <si>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</si>
  <si>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</si>
  <si>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</si>
  <si>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</si>
  <si>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</si>
  <si>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</si>
  <si>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</si>
  <si>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</si>
  <si>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</si>
  <si>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</si>
  <si>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</si>
  <si>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</si>
  <si>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</si>
  <si>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</si>
  <si>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</si>
  <si>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</si>
  <si>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</si>
  <si>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</si>
  <si>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</si>
  <si>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</si>
  <si>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</si>
  <si>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</si>
  <si>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</si>
  <si>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</si>
  <si>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</si>
  <si>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</si>
  <si>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</si>
  <si>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</si>
  <si>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</si>
  <si>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</si>
  <si>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</si>
  <si>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</si>
  <si>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</si>
  <si>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</si>
  <si>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</si>
  <si>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</si>
  <si>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</si>
  <si>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</si>
  <si>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</si>
  <si>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</si>
  <si>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</si>
  <si>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</si>
  <si>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</si>
  <si>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</si>
  <si>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</si>
  <si>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</si>
  <si>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</si>
  <si>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</si>
  <si>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</si>
  <si>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</si>
  <si>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</si>
  <si>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</si>
  <si>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</si>
  <si>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</si>
  <si>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</si>
  <si>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</si>
  <si>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</si>
  <si>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</si>
  <si>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</si>
  <si>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</si>
  <si>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</si>
  <si>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</si>
  <si>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</si>
  <si>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</si>
  <si>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</si>
  <si>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</si>
  <si>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</si>
  <si>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</si>
  <si>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</si>
  <si>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</si>
  <si>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</si>
  <si>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</si>
  <si>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</si>
  <si>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</si>
  <si>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</si>
  <si>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</si>
  <si>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</si>
  <si>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</si>
  <si>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</si>
  <si>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</si>
  <si>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</si>
  <si>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</si>
  <si>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</si>
  <si>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</si>
  <si>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</si>
  <si>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</si>
  <si>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</si>
  <si>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</si>
  <si>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</si>
  <si>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</si>
  <si>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</si>
  <si>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</si>
  <si>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</si>
  <si>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</si>
  <si>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</si>
  <si>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</si>
  <si>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</si>
  <si>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</si>
  <si>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</si>
  <si>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</si>
  <si>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</si>
  <si>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</si>
  <si>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</si>
  <si>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</si>
  <si>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</si>
  <si>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</si>
  <si>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</si>
  <si>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</si>
  <si>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</si>
  <si>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</si>
  <si>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</si>
  <si>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</si>
  <si>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</si>
  <si>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</si>
  <si>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</si>
  <si>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</si>
  <si>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</si>
  <si>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</si>
  <si>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</si>
  <si>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</si>
  <si>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</si>
  <si>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</si>
  <si>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</si>
  <si>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</si>
  <si>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</si>
  <si>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</si>
  <si>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</si>
  <si>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</si>
  <si>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</si>
  <si>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</si>
  <si>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</si>
  <si>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</si>
  <si>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</si>
  <si>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</si>
  <si>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</si>
  <si>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</si>
  <si>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</si>
  <si>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</si>
  <si>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</si>
  <si>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</si>
  <si>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</si>
  <si>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</si>
  <si>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</si>
  <si>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</si>
  <si>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</si>
  <si>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</si>
  <si>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</si>
  <si>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</si>
  <si>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</si>
  <si>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</si>
  <si>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</si>
  <si>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</si>
  <si>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</si>
  <si>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</si>
  <si>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</si>
  <si>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</si>
  <si>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</si>
  <si>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</si>
  <si>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</si>
  <si>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</si>
  <si>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</si>
  <si>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</si>
  <si>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</si>
  <si>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</si>
  <si>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</si>
  <si>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</si>
  <si>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</si>
  <si>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</si>
  <si>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</si>
  <si>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</si>
  <si>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</si>
  <si>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</si>
  <si>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</si>
  <si>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</si>
  <si>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</si>
  <si>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</si>
  <si>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</si>
  <si>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</si>
  <si>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</si>
  <si>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</si>
  <si>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</si>
  <si>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</si>
  <si>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</si>
  <si>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</si>
  <si>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</si>
  <si>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</si>
  <si>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</si>
  <si>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</si>
  <si>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</si>
  <si>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</si>
  <si>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</si>
  <si>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</si>
  <si>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</si>
  <si>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</si>
  <si>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</si>
  <si>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</si>
  <si>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</si>
  <si>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</si>
  <si>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</si>
  <si>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</si>
  <si>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</si>
  <si>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</si>
  <si>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</si>
  <si>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</si>
  <si>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</si>
  <si>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</si>
  <si>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</si>
  <si>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</si>
  <si>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</si>
  <si>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</si>
  <si>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</si>
  <si>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</si>
  <si>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</si>
  <si>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</si>
  <si>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</si>
  <si>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</si>
  <si>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</si>
  <si>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</si>
  <si>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</si>
  <si>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</si>
  <si>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</si>
  <si>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</si>
  <si>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</si>
  <si>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</si>
  <si>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</si>
  <si>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</si>
  <si>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</si>
  <si>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</si>
  <si>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</si>
  <si>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</si>
  <si>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</si>
  <si>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</si>
  <si>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</si>
  <si>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</si>
  <si>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</si>
  <si>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</si>
  <si>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</si>
  <si>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</si>
  <si>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</si>
  <si>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</si>
  <si>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</si>
  <si>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</si>
  <si>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</si>
  <si>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</si>
  <si>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</si>
  <si>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</si>
  <si>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</si>
  <si>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</si>
  <si>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</si>
  <si>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</si>
  <si>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</si>
  <si>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</si>
  <si>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</si>
  <si>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</si>
  <si>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</si>
  <si>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</si>
  <si>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</si>
  <si>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</si>
  <si>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</si>
  <si>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</si>
  <si>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</si>
  <si>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</si>
  <si>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</si>
  <si>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</si>
  <si>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</si>
  <si>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</si>
  <si>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</si>
  <si>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</si>
  <si>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</si>
  <si>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</si>
  <si>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</si>
  <si>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</si>
  <si>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</si>
  <si>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</si>
  <si>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</si>
  <si>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</si>
  <si>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</si>
  <si>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</si>
  <si>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</si>
  <si>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</si>
  <si>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</si>
  <si>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</si>
  <si>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</si>
  <si>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</si>
  <si>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</si>
  <si>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</si>
  <si>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</si>
  <si>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</si>
  <si>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</si>
  <si>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</si>
  <si>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</si>
  <si>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</si>
  <si>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</si>
  <si>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</si>
  <si>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</si>
  <si>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</si>
  <si>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</si>
  <si>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</si>
  <si>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</si>
  <si>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</si>
  <si>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</si>
  <si>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</si>
  <si>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</si>
  <si>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</si>
  <si>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</si>
  <si>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</si>
  <si>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</si>
  <si>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</si>
  <si>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</si>
  <si>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</si>
  <si>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</si>
  <si>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</si>
  <si>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</si>
  <si>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</si>
  <si>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</si>
  <si>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</si>
  <si>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</si>
  <si>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</si>
  <si>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</si>
  <si>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</si>
  <si>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</si>
  <si>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</si>
  <si>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</si>
  <si>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</si>
  <si>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</si>
  <si>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</si>
  <si>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</si>
  <si>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</si>
  <si>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</si>
  <si>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</si>
  <si>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</si>
  <si>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</si>
  <si>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</si>
  <si>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</si>
  <si>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</si>
  <si>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</si>
  <si>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</si>
  <si>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</si>
  <si>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</si>
  <si>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</si>
  <si>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</si>
  <si>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</si>
  <si>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</si>
  <si>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</si>
  <si>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</si>
  <si>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</si>
  <si>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</si>
  <si>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</si>
  <si>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</si>
  <si>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</si>
  <si>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</si>
  <si>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</si>
  <si>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</si>
  <si>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</si>
  <si>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</si>
  <si>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</si>
  <si>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</si>
  <si>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</si>
  <si>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</si>
  <si>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</si>
  <si>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</si>
  <si>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</si>
  <si>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</si>
  <si>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</si>
  <si>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</si>
  <si>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</si>
  <si>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</si>
  <si>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</si>
  <si>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</si>
  <si>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</si>
  <si>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</si>
  <si>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</si>
  <si>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</si>
  <si>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</si>
  <si>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</si>
  <si>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</si>
  <si>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</si>
  <si>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</si>
  <si>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</si>
  <si>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</si>
  <si>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</si>
  <si>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</si>
  <si>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</si>
  <si>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</si>
  <si>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</si>
  <si>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</si>
  <si>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</si>
  <si>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</si>
  <si>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</si>
  <si>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</si>
  <si>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</si>
  <si>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</si>
  <si>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</si>
  <si>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</si>
  <si>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</si>
  <si>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</si>
  <si>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</si>
  <si>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</si>
  <si>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</si>
  <si>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</si>
  <si>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</si>
  <si>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</si>
  <si>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</si>
  <si>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</si>
  <si>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</si>
  <si>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</si>
  <si>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</si>
  <si>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</si>
  <si>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</si>
  <si>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</si>
  <si>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</si>
  <si>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</si>
  <si>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</si>
  <si>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</si>
  <si>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</si>
  <si>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</si>
  <si>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</si>
  <si>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</si>
  <si>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</si>
  <si>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</si>
  <si>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</si>
  <si>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</si>
  <si>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</si>
  <si>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</si>
  <si>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</si>
  <si>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</si>
  <si>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</si>
  <si>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</si>
  <si>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</si>
  <si>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</si>
  <si>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</si>
  <si>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</si>
  <si>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</si>
  <si>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</si>
  <si>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</si>
  <si>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</si>
  <si>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</si>
  <si>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</si>
  <si>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</si>
  <si>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</si>
  <si>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</si>
  <si>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</si>
  <si>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</si>
  <si>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</si>
  <si>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</si>
  <si>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</si>
  <si>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</si>
  <si>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</si>
  <si>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</si>
  <si>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</si>
  <si>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</si>
  <si>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</si>
  <si>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</si>
  <si>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</si>
  <si>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</si>
  <si>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</si>
  <si>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</si>
  <si>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</si>
  <si>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</si>
  <si>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</si>
  <si>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</si>
  <si>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</si>
  <si>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</si>
  <si>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</si>
  <si>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</si>
  <si>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</si>
  <si>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</si>
  <si>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</si>
  <si>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</si>
  <si>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</si>
  <si>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</si>
  <si>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</si>
  <si>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</si>
  <si>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</si>
  <si>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</si>
  <si>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</si>
  <si>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</si>
  <si>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</si>
  <si>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</si>
  <si>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</si>
  <si>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</si>
  <si>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</si>
  <si>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</si>
  <si>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</si>
  <si>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</si>
  <si>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</si>
  <si>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</si>
  <si>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</si>
  <si>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</si>
  <si>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</si>
  <si>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</si>
  <si>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</si>
  <si>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</si>
  <si>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</si>
  <si>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</si>
  <si>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</si>
  <si>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</si>
  <si>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</si>
  <si>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</si>
  <si>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</si>
  <si>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</si>
  <si>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</si>
  <si>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</si>
  <si>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</si>
  <si>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</si>
  <si>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</si>
  <si>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</si>
  <si>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</si>
  <si>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</si>
  <si>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</si>
  <si>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</si>
  <si>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</si>
  <si>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</si>
  <si>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</si>
  <si>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</si>
  <si>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</si>
  <si>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</si>
  <si>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</si>
  <si>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</si>
  <si>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</si>
  <si>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</si>
  <si>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</si>
  <si>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</si>
  <si>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</si>
  <si>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</si>
  <si>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</si>
  <si>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</si>
  <si>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</si>
  <si>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</si>
  <si>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</si>
  <si>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</si>
  <si>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</si>
  <si>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</si>
  <si>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</si>
  <si>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</si>
  <si>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</si>
  <si>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</si>
  <si>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</si>
  <si>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</si>
  <si>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</si>
  <si>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</si>
  <si>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</si>
  <si>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</si>
  <si>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</si>
  <si>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</si>
  <si>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</si>
  <si>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</si>
  <si>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</si>
  <si>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</si>
  <si>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</si>
  <si>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</si>
  <si>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</si>
  <si>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</si>
  <si>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</si>
  <si>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</si>
  <si>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</si>
  <si>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</si>
  <si>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</si>
  <si>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</si>
  <si>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</si>
  <si>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</si>
  <si>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</si>
  <si>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</si>
  <si>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</si>
  <si>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</si>
  <si>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</si>
  <si>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</si>
  <si>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</si>
  <si>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</si>
  <si>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</si>
  <si>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</si>
  <si>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</si>
  <si>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</si>
  <si>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</si>
  <si>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</si>
  <si>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</si>
  <si>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</si>
  <si>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</si>
  <si>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</si>
  <si>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</si>
  <si>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</si>
  <si>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</si>
  <si>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</si>
  <si>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</si>
  <si>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</si>
  <si>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</si>
  <si>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</si>
  <si>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</si>
  <si>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</si>
  <si>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</si>
  <si>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</si>
  <si>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</si>
  <si>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</si>
  <si>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</si>
  <si>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</si>
  <si>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</si>
  <si>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</si>
  <si>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</si>
  <si>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</si>
  <si>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</si>
  <si>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</si>
  <si>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</si>
  <si>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</si>
  <si>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</si>
  <si>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</si>
  <si>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</si>
  <si>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</si>
  <si>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</si>
  <si>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</si>
  <si>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</si>
  <si>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</si>
  <si>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</si>
  <si>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</si>
  <si>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</si>
  <si>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</si>
  <si>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</si>
  <si>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</si>
  <si>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</si>
  <si>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</si>
  <si>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</si>
  <si>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</si>
  <si>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</si>
  <si>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</si>
  <si>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</si>
  <si>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</si>
  <si>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</si>
  <si>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</si>
  <si>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</si>
  <si>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</si>
  <si>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</si>
  <si>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</si>
  <si>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</si>
  <si>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</si>
  <si>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</si>
  <si>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</si>
  <si>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</si>
  <si>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</si>
  <si>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</si>
  <si>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</si>
  <si>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</si>
  <si>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</si>
  <si>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</si>
  <si>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</si>
  <si>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</si>
  <si>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</si>
  <si>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</si>
  <si>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</si>
  <si>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</si>
  <si>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</si>
  <si>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</si>
  <si>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</si>
  <si>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</si>
  <si>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</si>
  <si>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</si>
  <si>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</si>
  <si>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</si>
  <si>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</si>
  <si>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</si>
  <si>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</si>
  <si>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</si>
  <si>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</si>
  <si>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</si>
  <si>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</si>
  <si>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</si>
  <si>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</si>
  <si>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</si>
  <si>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</si>
  <si>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</si>
  <si>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</si>
  <si>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</si>
  <si>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</si>
  <si>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</si>
  <si>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</si>
  <si>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</si>
  <si>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</si>
  <si>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</si>
  <si>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</si>
  <si>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</si>
  <si>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</si>
  <si>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</si>
  <si>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</si>
  <si>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</si>
  <si>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</si>
  <si>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</si>
  <si>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</si>
  <si>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</si>
  <si>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</si>
  <si>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</si>
  <si>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</si>
  <si>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</si>
  <si>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</si>
  <si>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</si>
  <si>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</si>
  <si>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</si>
  <si>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</si>
  <si>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</si>
  <si>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</si>
  <si>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</si>
  <si>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</si>
  <si>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</si>
  <si>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</si>
  <si>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</si>
  <si>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</si>
  <si>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</si>
  <si>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</si>
  <si>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</si>
  <si>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</si>
  <si>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</si>
  <si>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</si>
  <si>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</si>
  <si>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</si>
  <si>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</si>
  <si>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</si>
  <si>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</si>
  <si>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</si>
  <si>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</si>
  <si>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</si>
  <si>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</si>
  <si>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</si>
  <si>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</si>
  <si>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</si>
  <si>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</si>
  <si>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</si>
  <si>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</si>
  <si>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</si>
  <si>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</si>
  <si>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</si>
  <si>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</si>
  <si>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</si>
  <si>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</si>
  <si>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</si>
  <si>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</si>
  <si>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</si>
  <si>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</si>
  <si>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</si>
  <si>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</si>
  <si>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</si>
  <si>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</si>
  <si>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</si>
  <si>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</si>
  <si>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</si>
  <si>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</si>
  <si>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</si>
  <si>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</si>
  <si>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</si>
  <si>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</si>
  <si>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</si>
  <si>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</si>
  <si>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</si>
  <si>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</si>
  <si>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</si>
  <si>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</si>
  <si>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</si>
  <si>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</si>
  <si>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</si>
  <si>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</si>
  <si>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</si>
  <si>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</si>
  <si>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</si>
  <si>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</si>
  <si>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</si>
  <si>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</si>
  <si>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</si>
  <si>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</si>
  <si>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</si>
  <si>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</si>
  <si>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</si>
  <si>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</si>
  <si>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</si>
  <si>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</si>
  <si>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</si>
  <si>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</si>
  <si>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</si>
  <si>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</si>
  <si>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</si>
  <si>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</si>
  <si>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</si>
  <si>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</si>
  <si>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</si>
  <si>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</si>
  <si>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</si>
  <si>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</si>
  <si>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</si>
  <si>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</si>
  <si>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</si>
  <si>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</si>
  <si>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</si>
  <si>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</si>
  <si>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</si>
  <si>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</si>
  <si>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</si>
  <si>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</si>
  <si>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</si>
  <si>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</si>
  <si>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</si>
  <si>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</si>
  <si>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</si>
  <si>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</si>
  <si>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</si>
  <si>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</si>
  <si>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</si>
  <si>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</si>
  <si>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</si>
  <si>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</si>
  <si>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</si>
  <si>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</si>
  <si>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</si>
  <si>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</si>
  <si>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</si>
  <si>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</si>
  <si>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</si>
  <si>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</si>
  <si>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</si>
  <si>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</si>
  <si>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</si>
  <si>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</si>
  <si>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</si>
  <si>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</si>
  <si>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</si>
  <si>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</si>
  <si>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</si>
  <si>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</si>
  <si>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</si>
  <si>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</si>
  <si>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</si>
  <si>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</si>
  <si>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</si>
  <si>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</si>
  <si>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</si>
  <si>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</si>
  <si>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</si>
  <si>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</si>
  <si>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</si>
  <si>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</si>
  <si>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</si>
  <si>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</si>
  <si>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</si>
  <si>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</si>
  <si>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</si>
  <si>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</si>
  <si>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</si>
  <si>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</si>
  <si>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</si>
  <si>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</si>
  <si>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</si>
  <si>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</si>
  <si>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</si>
  <si>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</si>
  <si>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</si>
  <si>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</si>
  <si>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</si>
  <si>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</si>
  <si>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</si>
  <si>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</si>
  <si>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</si>
  <si>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</si>
  <si>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</si>
  <si>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</si>
  <si>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</si>
  <si>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</si>
  <si>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</si>
  <si>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</si>
  <si>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</si>
  <si>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</si>
  <si>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</si>
  <si>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</si>
  <si>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</si>
  <si>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</si>
  <si>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</si>
  <si>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</si>
  <si>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</si>
  <si>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</si>
  <si>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</si>
  <si>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</si>
  <si>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</si>
  <si>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</si>
  <si>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</si>
  <si>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</si>
  <si>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</si>
  <si>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</si>
  <si>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</si>
  <si>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</si>
  <si>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</si>
  <si>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</si>
  <si>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</si>
  <si>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</si>
  <si>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</si>
  <si>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</si>
  <si>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</si>
  <si>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</si>
  <si>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</si>
  <si>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</si>
  <si>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</si>
  <si>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</si>
  <si>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</si>
  <si>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</si>
  <si>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</si>
  <si>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</si>
  <si>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</si>
  <si>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</si>
  <si>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</si>
  <si>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</si>
  <si>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</si>
  <si>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</si>
  <si>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</si>
  <si>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</si>
  <si>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</si>
  <si>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</si>
  <si>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</si>
  <si>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</si>
  <si>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</si>
  <si>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</si>
  <si>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</si>
  <si>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</si>
  <si>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</si>
  <si>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</si>
  <si>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</si>
  <si>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</si>
  <si>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</si>
  <si>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</si>
  <si>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</si>
  <si>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</si>
  <si>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</si>
  <si>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</si>
  <si>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</si>
  <si>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</si>
  <si>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</si>
  <si>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</si>
  <si>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</si>
  <si>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</si>
  <si>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</si>
  <si>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</si>
  <si>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</si>
  <si>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</si>
  <si>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</si>
  <si>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</si>
  <si>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</si>
  <si>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</si>
  <si>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</si>
  <si>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</si>
  <si>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</si>
  <si>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</si>
  <si>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</si>
  <si>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</si>
  <si>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</si>
  <si>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</si>
  <si>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</si>
  <si>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</si>
  <si>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</si>
  <si>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</si>
  <si>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</si>
  <si>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</si>
  <si>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</si>
  <si>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</si>
  <si>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</si>
  <si>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</si>
  <si>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</si>
  <si>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</si>
  <si>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</si>
  <si>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</si>
  <si>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</si>
  <si>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</si>
  <si>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</si>
  <si>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</si>
  <si>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</si>
  <si>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</si>
  <si>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</si>
  <si>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</si>
  <si>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</si>
  <si>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</si>
  <si>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</si>
  <si>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</si>
  <si>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</si>
  <si>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</si>
  <si>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</si>
  <si>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</si>
  <si>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</si>
  <si>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</si>
  <si>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</si>
  <si>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</si>
  <si>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</si>
  <si>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</si>
  <si>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</si>
  <si>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</si>
  <si>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</si>
  <si>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</si>
  <si>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</si>
  <si>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</si>
  <si>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</si>
  <si>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</si>
  <si>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</si>
  <si>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</si>
  <si>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</si>
  <si>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</si>
  <si>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</si>
  <si>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</si>
  <si>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</si>
  <si>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</si>
  <si>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</si>
  <si>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</si>
  <si>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</si>
  <si>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</si>
  <si>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</si>
  <si>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</si>
  <si>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</si>
  <si>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</si>
  <si>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</si>
  <si>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</si>
  <si>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</si>
  <si>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</si>
  <si>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</si>
  <si>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</si>
  <si>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</si>
  <si>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</si>
  <si>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</si>
  <si>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</si>
  <si>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</si>
  <si>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</si>
  <si>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</si>
  <si>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</si>
  <si>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</si>
  <si>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</si>
  <si>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</si>
  <si>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</si>
  <si>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</si>
  <si>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</si>
  <si>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</si>
  <si>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</si>
  <si>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</si>
  <si>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</si>
  <si>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</si>
  <si>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</si>
  <si>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</si>
  <si>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</si>
  <si>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</si>
  <si>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</si>
  <si>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</si>
  <si>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</si>
  <si>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</si>
  <si>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</si>
  <si>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</si>
  <si>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</si>
  <si>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</si>
  <si>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</si>
  <si>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</si>
  <si>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</si>
  <si>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</si>
  <si>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</si>
  <si>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</si>
  <si>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</si>
  <si>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</si>
  <si>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</si>
  <si>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</si>
  <si>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</si>
  <si>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</si>
  <si>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</si>
  <si>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</si>
  <si>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</si>
  <si>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</si>
  <si>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</si>
  <si>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</si>
  <si>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</si>
  <si>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</si>
  <si>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</si>
  <si>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</si>
  <si>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</si>
  <si>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</si>
  <si>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</si>
  <si>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</si>
  <si>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</si>
  <si>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</si>
  <si>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</si>
  <si>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</si>
  <si>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</si>
  <si>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</si>
  <si>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</si>
  <si>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</si>
  <si>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</si>
  <si>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</si>
  <si>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</si>
  <si>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</si>
  <si>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</si>
  <si>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</si>
  <si>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</si>
  <si>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</si>
  <si>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</si>
  <si>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</si>
  <si>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</si>
  <si>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</si>
  <si>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</si>
  <si>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</si>
  <si>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</si>
  <si>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</si>
  <si>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</si>
  <si>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</si>
  <si>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</si>
  <si>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</si>
  <si>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</si>
  <si>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</si>
  <si>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</si>
  <si>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</si>
  <si>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</si>
  <si>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</si>
  <si>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</si>
  <si>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</si>
  <si>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</si>
  <si>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</si>
  <si>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</si>
  <si>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</si>
  <si>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</si>
  <si>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</si>
  <si>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</si>
  <si>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</si>
  <si>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</si>
  <si>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</si>
  <si>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</si>
  <si>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</si>
  <si>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</si>
  <si>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</si>
  <si>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</si>
  <si>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</si>
  <si>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</si>
  <si>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</si>
  <si>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</si>
  <si>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</si>
  <si>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</si>
  <si>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</si>
  <si>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</si>
  <si>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</si>
  <si>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</si>
  <si>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</si>
  <si>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</si>
  <si>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</si>
  <si>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</si>
  <si>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</si>
  <si>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</si>
  <si>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</si>
  <si>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</si>
  <si>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</si>
  <si>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</si>
  <si>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</si>
  <si>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</si>
  <si>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</si>
  <si>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</si>
  <si>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</si>
  <si>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</si>
  <si>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</si>
  <si>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</si>
  <si>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</si>
  <si>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</si>
  <si>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</si>
  <si>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</si>
  <si>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</si>
  <si>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</si>
  <si>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</si>
  <si>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</si>
  <si>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</si>
  <si>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</si>
  <si>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</si>
  <si>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</si>
  <si>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</si>
  <si>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</si>
  <si>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</si>
  <si>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</si>
  <si>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</si>
  <si>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</si>
  <si>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</si>
  <si>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</si>
  <si>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</si>
  <si>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</si>
  <si>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</si>
  <si>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</si>
  <si>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</si>
  <si>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</si>
  <si>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</si>
  <si>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</si>
  <si>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</si>
  <si>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</si>
  <si>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</si>
  <si>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</si>
  <si>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</si>
  <si>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</si>
  <si>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</si>
  <si>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</si>
  <si>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</si>
  <si>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</si>
  <si>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</si>
  <si>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</si>
  <si>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</si>
  <si>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</si>
  <si>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</si>
  <si>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</si>
  <si>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</si>
  <si>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</si>
  <si>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</si>
  <si>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</si>
  <si>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</si>
  <si>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</si>
  <si>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</si>
  <si>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</si>
  <si>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</si>
  <si>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</si>
  <si>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</si>
  <si>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</si>
  <si>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</si>
  <si>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</si>
  <si>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</si>
  <si>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</si>
  <si>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</si>
  <si>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</si>
  <si>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</si>
  <si>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</si>
  <si>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</si>
  <si>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</si>
  <si>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</si>
  <si>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</si>
  <si>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</si>
  <si>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</si>
  <si>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</si>
  <si>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</si>
  <si>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</si>
  <si>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</si>
  <si>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</si>
  <si>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</si>
  <si>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</si>
  <si>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</si>
  <si>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</si>
  <si>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</si>
  <si>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</si>
  <si>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</si>
  <si>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</si>
  <si>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</si>
  <si>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</si>
  <si>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</si>
  <si>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</si>
  <si>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</si>
  <si>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</si>
  <si>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</si>
  <si>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</si>
  <si>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</si>
  <si>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</si>
  <si>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</si>
  <si>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</si>
  <si>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</si>
  <si>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</si>
  <si>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</si>
  <si>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</si>
  <si>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</si>
  <si>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</si>
  <si>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</si>
  <si>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</si>
  <si>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</si>
  <si>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</si>
  <si>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</si>
  <si>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</si>
  <si>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</si>
  <si>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</si>
  <si>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</si>
  <si>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</si>
  <si>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</si>
  <si>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</si>
  <si>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</si>
  <si>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</si>
  <si>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</si>
  <si>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</si>
  <si>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</si>
  <si>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</si>
  <si>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</si>
  <si>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</si>
  <si>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</si>
  <si>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</si>
  <si>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</si>
  <si>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</si>
  <si>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</si>
  <si>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</si>
  <si>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</si>
  <si>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</si>
  <si>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</si>
  <si>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</si>
  <si>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</si>
  <si>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</si>
  <si>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</si>
  <si>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</si>
  <si>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</si>
  <si>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</si>
  <si>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</si>
  <si>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</si>
  <si>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</si>
  <si>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</si>
  <si>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</si>
  <si>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</si>
  <si>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</si>
  <si>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</si>
  <si>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</si>
  <si>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</si>
  <si>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</si>
  <si>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</si>
  <si>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</si>
  <si>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</si>
  <si>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</si>
  <si>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</si>
  <si>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</si>
  <si>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</si>
  <si>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</si>
  <si>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</si>
  <si>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</si>
  <si>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</si>
  <si>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</si>
  <si>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</si>
  <si>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</si>
  <si>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</si>
  <si>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</si>
  <si>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</si>
  <si>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</si>
  <si>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</si>
  <si>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</si>
  <si>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</si>
  <si>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</si>
  <si>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</si>
  <si>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</si>
  <si>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</si>
  <si>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</si>
  <si>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</si>
  <si>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</si>
  <si>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</si>
  <si>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</si>
  <si>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</si>
  <si>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</si>
  <si>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</si>
  <si>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</si>
  <si>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</si>
  <si>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</si>
  <si>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</si>
  <si>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</si>
  <si>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</si>
  <si>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</si>
  <si>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</si>
  <si>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</si>
  <si>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</si>
  <si>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</si>
  <si>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</si>
  <si>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</si>
  <si>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</si>
  <si>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</si>
  <si>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</si>
  <si>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</si>
  <si>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</si>
  <si>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</si>
  <si>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</si>
  <si>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</si>
  <si>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</si>
  <si>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</si>
  <si>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</si>
  <si>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</si>
  <si>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</si>
  <si>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</si>
  <si>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</si>
  <si>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</si>
  <si>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</si>
  <si>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</si>
  <si>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</si>
  <si>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</si>
  <si>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</si>
  <si>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</si>
  <si>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</si>
  <si>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</si>
  <si>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</si>
  <si>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</si>
  <si>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</si>
  <si>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</si>
  <si>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</si>
  <si>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</si>
  <si>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</si>
  <si>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</si>
  <si>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</si>
  <si>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</si>
  <si>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</si>
  <si>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</si>
  <si>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</si>
  <si>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</si>
  <si>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</si>
  <si>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</si>
  <si>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</si>
  <si>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</si>
  <si>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</si>
  <si>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</si>
  <si>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</si>
  <si>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</si>
  <si>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</si>
  <si>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</si>
  <si>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</si>
  <si>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</si>
  <si>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</si>
  <si>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</si>
  <si>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</si>
  <si>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</si>
  <si>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</si>
  <si>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</si>
  <si>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</si>
  <si>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</si>
  <si>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</si>
  <si>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</si>
  <si>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</si>
  <si>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</si>
  <si>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</si>
  <si>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</si>
  <si>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</si>
  <si>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</si>
  <si>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</si>
  <si>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</si>
  <si>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</si>
  <si>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</si>
  <si>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</si>
  <si>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</si>
  <si>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</si>
  <si>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</si>
  <si>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</si>
  <si>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</si>
  <si>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</si>
  <si>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</si>
  <si>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</si>
  <si>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</si>
  <si>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</si>
  <si>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</si>
  <si>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</si>
  <si>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</si>
  <si>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</si>
  <si>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</si>
  <si>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</si>
  <si>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</si>
  <si>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</si>
  <si>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</si>
  <si>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</si>
  <si>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</si>
  <si>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</si>
  <si>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</si>
  <si>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</si>
  <si>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</si>
  <si>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</si>
  <si>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</si>
  <si>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</si>
  <si>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</si>
  <si>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</si>
  <si>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</si>
  <si>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</si>
  <si>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</si>
  <si>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</si>
  <si>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</si>
  <si>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</si>
  <si>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</si>
  <si>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</si>
  <si>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</si>
  <si>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</si>
  <si>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</si>
  <si>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</si>
  <si>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</si>
  <si>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</si>
  <si>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</si>
  <si>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</si>
  <si>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</si>
  <si>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</si>
  <si>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</si>
  <si>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</si>
  <si>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</si>
  <si>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</si>
  <si>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</si>
  <si>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</si>
  <si>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</si>
  <si>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</si>
  <si>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</si>
  <si>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</si>
  <si>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</si>
  <si>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</si>
  <si>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</si>
  <si>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</si>
  <si>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</si>
  <si>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</si>
  <si>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</si>
  <si>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</si>
  <si>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</si>
  <si>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</si>
  <si>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</si>
  <si>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</si>
  <si>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</si>
  <si>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</si>
  <si>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</si>
  <si>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</si>
  <si>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</si>
  <si>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</si>
  <si>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</si>
  <si>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</si>
  <si>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</si>
  <si>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</si>
  <si>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</si>
  <si>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</si>
  <si>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</si>
  <si>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</si>
  <si>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</si>
  <si>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</si>
  <si>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</si>
  <si>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</si>
  <si>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</si>
  <si>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</si>
  <si>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</si>
  <si>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</si>
  <si>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</si>
  <si>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</si>
  <si>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</si>
  <si>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</si>
  <si>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</si>
  <si>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</si>
  <si>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</si>
  <si>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</si>
  <si>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</si>
  <si>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</si>
  <si>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</si>
  <si>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</si>
  <si>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</si>
  <si>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</si>
  <si>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</si>
  <si>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</si>
  <si>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</si>
  <si>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</si>
  <si>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</si>
  <si>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</si>
  <si>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</si>
  <si>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</si>
  <si>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</si>
  <si>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</si>
  <si>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</si>
  <si>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</si>
  <si>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</si>
  <si>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</si>
  <si>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</si>
  <si>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</si>
  <si>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</si>
  <si>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</si>
  <si>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</si>
  <si>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</si>
  <si>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</si>
  <si>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</si>
  <si>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</si>
  <si>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</si>
  <si>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</si>
  <si>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</si>
  <si>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</si>
  <si>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</si>
  <si>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</si>
  <si>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</si>
  <si>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</si>
  <si>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</si>
  <si>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</si>
  <si>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</si>
  <si>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</si>
  <si>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</si>
  <si>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</si>
  <si>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</si>
  <si>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</si>
  <si>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</si>
  <si>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</si>
  <si>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</si>
  <si>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</si>
  <si>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</si>
  <si>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</si>
  <si>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</si>
  <si>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</si>
  <si>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</si>
  <si>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</si>
  <si>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</si>
  <si>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</si>
  <si>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</si>
  <si>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</si>
  <si>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</si>
  <si>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</si>
  <si>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</si>
  <si>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</si>
  <si>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</si>
  <si>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</si>
  <si>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</si>
  <si>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</si>
  <si>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</si>
  <si>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</si>
  <si>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</si>
  <si>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</si>
  <si>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</si>
  <si>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</si>
  <si>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</si>
  <si>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</si>
  <si>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</si>
  <si>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</si>
  <si>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</si>
  <si>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</si>
  <si>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</si>
  <si>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</si>
  <si>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</si>
  <si>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</si>
  <si>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</si>
  <si>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</si>
  <si>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</si>
  <si>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</si>
  <si>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</si>
  <si>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</si>
  <si>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</si>
  <si>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</si>
  <si>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</si>
  <si>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</si>
  <si>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</si>
  <si>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</si>
  <si>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</si>
  <si>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</si>
  <si>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</si>
  <si>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</si>
  <si>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</si>
  <si>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</si>
  <si>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</si>
  <si>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</si>
  <si>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</si>
  <si>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</si>
  <si>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</si>
  <si>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</si>
  <si>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</si>
  <si>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</si>
  <si>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</si>
  <si>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</si>
  <si>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</si>
  <si>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</si>
  <si>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</si>
  <si>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</si>
  <si>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</si>
  <si>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</si>
  <si>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</si>
  <si>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</si>
  <si>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</si>
  <si>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</si>
  <si>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</si>
  <si>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</si>
  <si>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</si>
  <si>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</si>
  <si>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</si>
  <si>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</si>
  <si>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</si>
  <si>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</si>
  <si>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</si>
  <si>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</si>
  <si>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</si>
  <si>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</si>
  <si>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</si>
  <si>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</si>
  <si>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</si>
  <si>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</si>
  <si>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</si>
  <si>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</si>
  <si>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</si>
  <si>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</si>
  <si>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</si>
  <si>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</si>
  <si>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</si>
  <si>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</si>
  <si>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</si>
  <si>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</si>
  <si>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</si>
  <si>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</si>
  <si>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</si>
  <si>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</si>
  <si>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</si>
  <si>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</si>
  <si>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</si>
  <si>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</si>
  <si>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</si>
  <si>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</si>
  <si>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</si>
  <si>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</si>
  <si>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</si>
  <si>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</si>
  <si>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</si>
  <si>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</si>
  <si>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</si>
  <si>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</si>
  <si>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</si>
  <si>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</si>
  <si>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</si>
  <si>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</si>
  <si>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</si>
  <si>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</si>
  <si>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</si>
  <si>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</si>
  <si>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</si>
  <si>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</si>
  <si>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</si>
  <si>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</si>
  <si>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</si>
  <si>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</si>
  <si>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</si>
  <si>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</si>
  <si>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</si>
  <si>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</si>
  <si>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</si>
  <si>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</si>
  <si>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</si>
  <si>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</si>
  <si>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</si>
  <si>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</si>
  <si>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</si>
  <si>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</si>
  <si>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</si>
  <si>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</si>
  <si>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</si>
  <si>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</si>
  <si>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</si>
  <si>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</si>
  <si>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</si>
  <si>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</si>
  <si>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</si>
  <si>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</si>
  <si>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</si>
  <si>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</si>
  <si>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</si>
  <si>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</si>
  <si>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</si>
  <si>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</si>
  <si>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</si>
  <si>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</si>
  <si>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</si>
  <si>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</si>
  <si>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</si>
  <si>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</si>
  <si>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</si>
  <si>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</si>
  <si>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</si>
  <si>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</si>
  <si>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</si>
  <si>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</si>
  <si>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</si>
  <si>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</si>
  <si>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</si>
  <si>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</si>
  <si>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</si>
  <si>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</si>
  <si>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</si>
  <si>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</si>
  <si>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</si>
  <si>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</si>
  <si>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</si>
  <si>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</si>
  <si>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</si>
  <si>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</si>
  <si>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</si>
  <si>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</si>
  <si>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</si>
  <si>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</si>
  <si>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</si>
  <si>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</si>
  <si>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</si>
  <si>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</si>
  <si>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</si>
  <si>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</si>
  <si>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</si>
  <si>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</si>
  <si>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</si>
  <si>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</si>
  <si>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</si>
  <si>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</si>
  <si>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</si>
  <si>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</si>
  <si>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</si>
  <si>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</si>
  <si>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</si>
  <si>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</si>
  <si>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</si>
  <si>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</si>
  <si>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</si>
  <si>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</si>
  <si>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</si>
  <si>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</si>
  <si>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</si>
  <si>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</si>
  <si>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</si>
  <si>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</si>
  <si>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</si>
  <si>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</si>
  <si>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</si>
  <si>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</si>
  <si>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</si>
  <si>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</si>
  <si>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</si>
  <si>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</si>
  <si>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</si>
  <si>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</si>
  <si>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</si>
  <si>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</si>
  <si>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</si>
  <si>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</si>
  <si>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</si>
  <si>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</si>
  <si>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</si>
  <si>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</si>
  <si>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</si>
  <si>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</si>
  <si>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</si>
  <si>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</si>
  <si>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</si>
  <si>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</si>
  <si>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</si>
  <si>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</si>
  <si>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</si>
  <si>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</si>
  <si>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</si>
  <si>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</si>
  <si>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</si>
  <si>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</si>
  <si>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</si>
  <si>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</si>
  <si>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</si>
  <si>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</si>
  <si>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</si>
  <si>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</si>
  <si>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</si>
  <si>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</si>
  <si>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</si>
  <si>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</si>
  <si>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</si>
  <si>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</si>
  <si>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</si>
  <si>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</si>
  <si>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</si>
  <si>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</si>
  <si>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</si>
  <si>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</si>
  <si>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</si>
  <si>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</si>
  <si>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</si>
  <si>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</si>
  <si>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</si>
  <si>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</si>
  <si>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</si>
  <si>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</si>
  <si>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</si>
  <si>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</si>
  <si>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</si>
  <si>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</si>
  <si>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</si>
  <si>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</si>
  <si>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</si>
  <si>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</si>
  <si>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</si>
  <si>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</si>
  <si>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</si>
  <si>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</si>
  <si>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</si>
  <si>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</si>
  <si>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</si>
  <si>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</si>
  <si>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</si>
  <si>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</si>
  <si>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</si>
  <si>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</si>
  <si>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</si>
  <si>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</si>
  <si>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</si>
  <si>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</si>
  <si>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</si>
  <si>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</si>
  <si>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</si>
  <si>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</si>
  <si>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</si>
  <si>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</si>
  <si>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</si>
  <si>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</si>
  <si>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</si>
  <si>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</si>
  <si>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</si>
  <si>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</si>
  <si>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</si>
  <si>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</si>
  <si>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</si>
  <si>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</si>
  <si>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</si>
  <si>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</si>
  <si>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</si>
  <si>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</si>
  <si>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</si>
  <si>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</si>
  <si>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</si>
  <si>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</si>
  <si>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</si>
  <si>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</si>
  <si>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</si>
  <si>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</si>
  <si>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</si>
  <si>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</si>
  <si>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</si>
  <si>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</si>
  <si>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</si>
  <si>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</si>
  <si>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</si>
  <si>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</si>
  <si>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</si>
  <si>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</si>
  <si>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</si>
  <si>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</si>
  <si>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</si>
  <si>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</si>
  <si>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</si>
  <si>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</si>
  <si>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</si>
  <si>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</si>
  <si>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</si>
  <si>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</si>
  <si>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</si>
  <si>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</si>
  <si>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</si>
  <si>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</si>
  <si>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</si>
  <si>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</si>
  <si>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</si>
  <si>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</si>
  <si>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</si>
  <si>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</si>
  <si>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</si>
  <si>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</si>
  <si>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</si>
  <si>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</si>
  <si>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</si>
  <si>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</si>
  <si>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</si>
  <si>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</si>
  <si>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</si>
  <si>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</si>
  <si>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</si>
  <si>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</si>
  <si>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</si>
  <si>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</si>
  <si>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</si>
  <si>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</si>
  <si>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</si>
  <si>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</si>
  <si>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</si>
  <si>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</si>
  <si>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</si>
  <si>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</si>
  <si>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</si>
  <si>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</si>
  <si>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</si>
  <si>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</si>
  <si>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</si>
  <si>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</si>
  <si>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</si>
  <si>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</si>
  <si>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</si>
  <si>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</si>
  <si>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</si>
  <si>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</si>
  <si>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</si>
  <si>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</si>
  <si>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</si>
  <si>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</si>
  <si>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</si>
  <si>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</si>
  <si>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</si>
  <si>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</si>
  <si>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</si>
  <si>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</si>
  <si>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</si>
  <si>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</si>
  <si>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</si>
  <si>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</si>
  <si>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</si>
  <si>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</si>
  <si>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</si>
  <si>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</si>
  <si>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</si>
  <si>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</si>
  <si>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</si>
  <si>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</si>
  <si>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</si>
  <si>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</si>
  <si>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</si>
  <si>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</si>
  <si>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</si>
  <si>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</si>
  <si>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</si>
  <si>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</si>
  <si>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</si>
  <si>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</si>
  <si>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</si>
  <si>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</si>
  <si>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</si>
  <si>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</si>
  <si>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</si>
  <si>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</si>
  <si>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</si>
  <si>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</si>
  <si>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</si>
  <si>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</si>
  <si>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</si>
  <si>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</si>
  <si>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</si>
  <si>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</si>
  <si>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</si>
  <si>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</si>
  <si>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</si>
  <si>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</si>
  <si>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</si>
  <si>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</si>
  <si>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</si>
  <si>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</si>
  <si>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</si>
  <si>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</si>
  <si>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</si>
  <si>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</si>
  <si>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</si>
  <si>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</si>
  <si>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</si>
  <si>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</si>
  <si>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</si>
  <si>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</si>
  <si>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</si>
  <si>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</si>
  <si>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</si>
  <si>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</si>
  <si>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</si>
  <si>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</si>
  <si>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</si>
  <si>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</si>
  <si>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</si>
  <si>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</si>
  <si>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</si>
  <si>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</si>
  <si>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</si>
  <si>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</si>
  <si>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</si>
  <si>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</si>
  <si>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</si>
  <si>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</si>
  <si>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</si>
  <si>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</si>
  <si>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</si>
  <si>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</si>
  <si>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</si>
  <si>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</si>
  <si>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</si>
  <si>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</si>
  <si>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</si>
  <si>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</si>
  <si>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</si>
  <si>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</si>
  <si>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</si>
  <si>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</si>
  <si>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</si>
  <si>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</si>
  <si>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</si>
  <si>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</si>
  <si>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</si>
  <si>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</si>
  <si>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</si>
  <si>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</si>
  <si>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</si>
  <si>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</si>
  <si>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</si>
  <si>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</si>
  <si>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</si>
  <si>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</si>
  <si>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</si>
  <si>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</si>
  <si>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</si>
  <si>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</si>
  <si>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</si>
  <si>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</si>
  <si>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</si>
  <si>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</si>
  <si>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</si>
  <si>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</si>
  <si>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</si>
  <si>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</si>
  <si>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</si>
  <si>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</si>
  <si>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</si>
  <si>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</si>
  <si>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</si>
  <si>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</si>
  <si>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</si>
  <si>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</si>
  <si>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</si>
  <si>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</si>
  <si>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</si>
  <si>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</si>
  <si>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</si>
  <si>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</si>
  <si>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</si>
  <si>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</si>
  <si>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</si>
  <si>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</si>
  <si>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</si>
  <si>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</si>
  <si>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</si>
  <si>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</si>
  <si>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</si>
  <si>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</si>
  <si>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</si>
  <si>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</si>
  <si>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</si>
  <si>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</si>
  <si>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</si>
  <si>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</si>
  <si>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</si>
  <si>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</si>
  <si>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</si>
  <si>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</si>
  <si>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</si>
  <si>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</si>
  <si>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</si>
  <si>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</si>
  <si>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</si>
  <si>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</si>
  <si>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</si>
  <si>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</si>
  <si>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</si>
  <si>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</si>
  <si>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</si>
  <si>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</si>
  <si>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</si>
  <si>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</si>
  <si>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</si>
  <si>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</si>
  <si>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</si>
  <si>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</si>
  <si>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</si>
  <si>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</si>
  <si>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</si>
  <si>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</si>
  <si>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</si>
  <si>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</si>
  <si>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</si>
  <si>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</si>
  <si>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</si>
  <si>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</si>
  <si>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</si>
  <si>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</si>
  <si>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</si>
  <si>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</si>
  <si>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</si>
  <si>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</si>
  <si>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</si>
  <si>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</si>
  <si>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</si>
  <si>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</si>
  <si>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</si>
  <si>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</si>
  <si>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</si>
  <si>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</si>
  <si>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</si>
  <si>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</si>
  <si>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</si>
  <si>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</si>
  <si>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</si>
  <si>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</si>
  <si>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</si>
  <si>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</si>
  <si>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</si>
  <si>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</si>
  <si>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</si>
  <si>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</si>
  <si>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</si>
  <si>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</si>
  <si>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</si>
  <si>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</si>
  <si>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</si>
  <si>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</si>
  <si>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</si>
  <si>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</si>
  <si>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</si>
  <si>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</si>
  <si>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</si>
  <si>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</si>
  <si>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</si>
  <si>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</si>
  <si>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</si>
  <si>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</si>
  <si>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</si>
  <si>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</si>
  <si>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</si>
  <si>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</si>
  <si>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</si>
  <si>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</si>
  <si>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</si>
  <si>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</si>
  <si>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</si>
  <si>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</si>
  <si>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</si>
  <si>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</si>
  <si>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</si>
  <si>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</si>
  <si>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</si>
  <si>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</si>
  <si>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</si>
  <si>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</si>
  <si>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</si>
  <si>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</si>
  <si>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</si>
  <si>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</si>
  <si>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</si>
  <si>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</si>
  <si>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</si>
  <si>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</si>
  <si>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</si>
  <si>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</si>
  <si>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</si>
  <si>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</si>
  <si>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</si>
  <si>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</si>
  <si>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</si>
  <si>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</si>
  <si>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</si>
  <si>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</si>
  <si>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</si>
  <si>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</si>
  <si>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</si>
  <si>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</si>
  <si>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</si>
  <si>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</si>
  <si>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</si>
  <si>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</si>
  <si>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</si>
  <si>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</si>
  <si>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</si>
  <si>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</si>
  <si>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</si>
  <si>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</si>
  <si>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</si>
  <si>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</si>
  <si>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</si>
  <si>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</si>
  <si>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</si>
  <si>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</si>
  <si>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</si>
  <si>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</si>
  <si>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</si>
  <si>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</si>
  <si>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</si>
  <si>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</si>
  <si>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</si>
  <si>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</si>
  <si>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</si>
  <si>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</si>
  <si>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</si>
  <si>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</si>
  <si>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</si>
  <si>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</si>
  <si>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</si>
  <si>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</si>
  <si>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</si>
  <si>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</si>
  <si>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</si>
  <si>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</si>
  <si>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</si>
  <si>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</si>
  <si>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</si>
  <si>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</si>
  <si>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</si>
  <si>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</si>
  <si>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</si>
  <si>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</si>
  <si>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</si>
  <si>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</si>
  <si>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</si>
  <si>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</si>
  <si>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</si>
  <si>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</si>
  <si>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</si>
  <si>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</si>
  <si>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</si>
  <si>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</si>
  <si>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</si>
  <si>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</si>
  <si>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</si>
  <si>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</si>
  <si>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</si>
  <si>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</si>
  <si>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</si>
  <si>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</si>
  <si>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</si>
  <si>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</si>
  <si>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</si>
  <si>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</si>
  <si>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</si>
  <si>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</si>
  <si>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</si>
  <si>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</si>
  <si>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</si>
  <si>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</si>
  <si>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</si>
  <si>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</si>
  <si>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</si>
  <si>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</si>
  <si>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</si>
  <si>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</si>
  <si>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</si>
  <si>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</si>
  <si>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</si>
  <si>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</si>
  <si>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</si>
  <si>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</si>
  <si>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</si>
  <si>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</si>
  <si>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</si>
  <si>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</si>
  <si>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</si>
  <si>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</si>
  <si>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</si>
  <si>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</si>
  <si>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</si>
  <si>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</si>
  <si>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</si>
  <si>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</si>
  <si>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</si>
  <si>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</si>
  <si>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</si>
  <si>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</si>
  <si>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</si>
  <si>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</si>
  <si>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</si>
  <si>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</si>
  <si>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</si>
  <si>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</si>
  <si>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</si>
  <si>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</si>
  <si>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</si>
  <si>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</si>
  <si>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</si>
  <si>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</si>
  <si>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</si>
  <si>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</si>
  <si>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</si>
  <si>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</si>
  <si>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</si>
  <si>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</si>
  <si>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</si>
  <si>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</si>
  <si>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</si>
  <si>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</si>
  <si>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</si>
  <si>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</si>
  <si>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</si>
  <si>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</si>
  <si>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</si>
  <si>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</si>
  <si>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</si>
  <si>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</si>
  <si>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</si>
  <si>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</si>
  <si>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</si>
  <si>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</si>
  <si>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</si>
  <si>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</si>
  <si>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</si>
  <si>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</si>
  <si>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</si>
  <si>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</si>
  <si>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</si>
  <si>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</si>
  <si>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</si>
  <si>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</si>
  <si>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</si>
  <si>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</si>
  <si>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</si>
  <si>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</si>
  <si>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</si>
  <si>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</si>
  <si>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</si>
  <si>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</si>
  <si>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</si>
  <si>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</si>
  <si>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</si>
  <si>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</si>
  <si>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</si>
  <si>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</si>
  <si>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</si>
  <si>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</si>
  <si>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</si>
  <si>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</si>
  <si>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</si>
  <si>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</si>
  <si>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</si>
  <si>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</si>
  <si>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</si>
  <si>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</si>
  <si>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</si>
  <si>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</si>
  <si>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</si>
  <si>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</si>
  <si>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</si>
  <si>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</si>
  <si>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</si>
  <si>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</si>
  <si>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</si>
  <si>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</si>
  <si>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</si>
  <si>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</si>
  <si>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</si>
  <si>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</si>
  <si>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</si>
  <si>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</si>
  <si>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</si>
  <si>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</si>
  <si>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</si>
  <si>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</si>
  <si>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</si>
  <si>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</si>
  <si>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</si>
  <si>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</si>
  <si>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</si>
  <si>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</si>
  <si>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</si>
  <si>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</si>
  <si>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</si>
  <si>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</si>
  <si>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</si>
  <si>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</si>
  <si>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</si>
  <si>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</si>
  <si>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</si>
  <si>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</si>
  <si>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</si>
  <si>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</si>
  <si>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</si>
  <si>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</si>
  <si>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</si>
  <si>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</si>
  <si>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</si>
  <si>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</si>
  <si>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</si>
  <si>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</si>
  <si>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</si>
  <si>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</si>
  <si>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</si>
  <si>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</si>
  <si>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</si>
  <si>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</si>
  <si>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</si>
  <si>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</si>
  <si>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</si>
  <si>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</si>
  <si>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</si>
  <si>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</si>
  <si>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</si>
  <si>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</si>
  <si>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</si>
  <si>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</si>
  <si>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</si>
  <si>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</si>
  <si>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</si>
  <si>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</si>
  <si>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</si>
  <si>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</si>
  <si>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</si>
  <si>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</si>
  <si>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</si>
  <si>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</si>
  <si>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</si>
  <si>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</si>
  <si>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</si>
  <si>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</si>
  <si>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</si>
  <si>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</si>
  <si>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</si>
  <si>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</si>
  <si>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</si>
  <si>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</si>
  <si>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</si>
  <si>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</si>
  <si>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</si>
  <si>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</si>
  <si>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</si>
  <si>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</si>
  <si>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</si>
  <si>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</si>
  <si>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</si>
  <si>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</si>
  <si>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</si>
  <si>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</si>
  <si>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</si>
  <si>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</si>
  <si>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</si>
  <si>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</si>
  <si>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</si>
  <si>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</si>
  <si>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</si>
  <si>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</si>
  <si>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</si>
  <si>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</si>
  <si>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</si>
  <si>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</si>
  <si>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</si>
  <si>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</si>
  <si>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</si>
  <si>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</si>
  <si>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</si>
  <si>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</si>
  <si>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</si>
  <si>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</si>
  <si>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</si>
  <si>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</si>
  <si>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</si>
  <si>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</si>
  <si>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</si>
  <si>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</si>
  <si>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</si>
  <si>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</si>
  <si>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</si>
  <si>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</si>
  <si>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</si>
  <si>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</si>
  <si>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</si>
  <si>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</si>
  <si>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</si>
  <si>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</si>
  <si>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</si>
  <si>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</si>
  <si>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</si>
  <si>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</si>
  <si>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</si>
  <si>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</si>
  <si>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</si>
  <si>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</si>
  <si>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</si>
  <si>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</si>
  <si>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</si>
  <si>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</si>
  <si>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</si>
  <si>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</si>
  <si>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</si>
  <si>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</si>
  <si>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</si>
  <si>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</si>
  <si>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</si>
  <si>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</si>
  <si>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</si>
  <si>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</si>
  <si>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</si>
  <si>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</si>
  <si>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</si>
  <si>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</si>
  <si>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</si>
  <si>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</si>
  <si>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</si>
  <si>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</si>
  <si>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</si>
  <si>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</si>
  <si>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</si>
  <si>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</si>
  <si>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</si>
  <si>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</si>
  <si>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</si>
  <si>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</si>
  <si>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</si>
  <si>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</si>
  <si>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</si>
  <si>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</si>
  <si>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</si>
  <si>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</si>
  <si>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</si>
  <si>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</si>
  <si>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</si>
  <si>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</si>
  <si>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</si>
  <si>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</si>
  <si>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</si>
  <si>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</si>
  <si>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</si>
  <si>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</si>
  <si>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</si>
  <si>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</si>
  <si>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</si>
  <si>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</si>
  <si>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</si>
  <si>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</si>
  <si>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</si>
  <si>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</si>
  <si>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</si>
  <si>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</si>
  <si>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</si>
  <si>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</si>
  <si>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</si>
  <si>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</si>
  <si>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</si>
  <si>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</si>
  <si>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</si>
  <si>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</si>
  <si>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</si>
  <si>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</si>
  <si>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</si>
  <si>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</si>
  <si>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</si>
  <si>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</si>
  <si>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</si>
  <si>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</si>
  <si>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</si>
  <si>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</si>
  <si>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</si>
  <si>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</si>
  <si>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</si>
  <si>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</si>
  <si>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</si>
  <si>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</si>
  <si>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</si>
  <si>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</si>
  <si>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</si>
  <si>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</si>
  <si>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</si>
  <si>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</si>
  <si>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</si>
  <si>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</si>
  <si>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</si>
  <si>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</si>
  <si>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</si>
  <si>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</si>
  <si>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</si>
  <si>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</si>
  <si>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</si>
  <si>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</si>
  <si>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</si>
  <si>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</si>
  <si>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</si>
  <si>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</si>
  <si>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</si>
  <si>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</si>
  <si>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</si>
  <si>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</si>
  <si>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</si>
  <si>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</si>
  <si>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</si>
  <si>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</si>
  <si>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</si>
  <si>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</si>
  <si>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</si>
  <si>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</si>
  <si>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</si>
  <si>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</si>
  <si>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</si>
  <si>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</si>
  <si>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</si>
  <si>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</si>
  <si>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</si>
  <si>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</si>
  <si>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</si>
  <si>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</si>
  <si>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</si>
  <si>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</si>
  <si>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</si>
  <si>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</si>
  <si>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</si>
  <si>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</si>
  <si>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</si>
  <si>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</si>
  <si>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</si>
  <si>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</si>
  <si>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</si>
  <si>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</si>
  <si>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</si>
  <si>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</si>
  <si>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</si>
  <si>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</si>
  <si>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</si>
  <si>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</si>
  <si>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</si>
  <si>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</si>
  <si>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</si>
  <si>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</si>
  <si>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</si>
  <si>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</si>
  <si>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</si>
  <si>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</si>
  <si>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</si>
  <si>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</si>
  <si>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</si>
  <si>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</si>
  <si>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</si>
  <si>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</si>
  <si>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</si>
  <si>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</si>
  <si>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</si>
  <si>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</si>
  <si>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</si>
  <si>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</si>
  <si>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</si>
  <si>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</si>
  <si>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</si>
  <si>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</si>
  <si>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</si>
  <si>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</si>
  <si>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</si>
  <si>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</si>
  <si>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</si>
  <si>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</si>
  <si>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</si>
  <si>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</si>
  <si>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</si>
  <si>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</si>
  <si>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</si>
  <si>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</si>
  <si>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</si>
  <si>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</si>
  <si>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</si>
  <si>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</si>
  <si>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</si>
  <si>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</si>
  <si>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</si>
  <si>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</si>
  <si>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</si>
  <si>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</si>
  <si>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</si>
  <si>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</si>
  <si>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</si>
  <si>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</si>
  <si>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</si>
  <si>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</si>
  <si>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</si>
  <si>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</si>
  <si>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</si>
  <si>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</si>
  <si>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</si>
  <si>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</si>
  <si>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</si>
  <si>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</si>
  <si>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</si>
  <si>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</si>
  <si>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</si>
  <si>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</si>
  <si>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</si>
  <si>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</si>
  <si>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</si>
  <si>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</si>
  <si>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</si>
  <si>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</si>
  <si>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</si>
  <si>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</si>
  <si>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</si>
  <si>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</si>
  <si>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</si>
  <si>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</si>
  <si>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</si>
  <si>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</si>
  <si>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</si>
  <si>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</si>
  <si>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</si>
  <si>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</si>
  <si>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</si>
  <si>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</si>
  <si>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</si>
  <si>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</si>
  <si>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</si>
  <si>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</si>
  <si>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</si>
  <si>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</si>
  <si>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</si>
  <si>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</si>
  <si>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</si>
  <si>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</si>
  <si>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</si>
  <si>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</si>
  <si>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</si>
  <si>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</si>
  <si>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</si>
  <si>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</si>
  <si>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</si>
  <si>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</si>
  <si>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</si>
  <si>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</si>
  <si>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</si>
  <si>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</si>
  <si>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</si>
  <si>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</si>
  <si>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</si>
  <si>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</si>
  <si>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</si>
  <si>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</si>
  <si>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</si>
  <si>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</si>
  <si>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</si>
  <si>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</si>
  <si>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</si>
  <si>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</si>
  <si>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</si>
  <si>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</si>
  <si>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</si>
  <si>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</si>
  <si>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</si>
  <si>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</si>
  <si>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</si>
  <si>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</si>
  <si>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</si>
  <si>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</si>
  <si>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</si>
  <si>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</si>
  <si>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</si>
  <si>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</si>
  <si>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</si>
  <si>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</si>
  <si>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</si>
  <si>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</si>
  <si>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</si>
  <si>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</si>
  <si>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</si>
  <si>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</si>
  <si>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</si>
  <si>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</si>
  <si>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</si>
  <si>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</si>
  <si>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</si>
  <si>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</si>
  <si>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</si>
  <si>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</si>
  <si>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</si>
  <si>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</si>
  <si>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</si>
  <si>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</si>
  <si>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</si>
  <si>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</si>
  <si>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</si>
  <si>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</si>
  <si>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</si>
  <si>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</si>
  <si>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</si>
  <si>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</si>
  <si>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</si>
  <si>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</si>
  <si>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</si>
  <si>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</si>
  <si>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</si>
  <si>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</si>
  <si>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</si>
  <si>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</si>
  <si>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</si>
  <si>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</si>
  <si>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</si>
  <si>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</si>
  <si>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</si>
  <si>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</si>
  <si>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</si>
  <si>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</si>
  <si>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</si>
  <si>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</si>
  <si>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</si>
  <si>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</si>
  <si>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</si>
  <si>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</si>
  <si>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</si>
  <si>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</si>
  <si>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</si>
  <si>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</si>
  <si>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</si>
  <si>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</si>
  <si>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</si>
  <si>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</si>
  <si>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</si>
  <si>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</si>
  <si>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</si>
  <si>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</si>
  <si>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</si>
  <si>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</si>
  <si>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</si>
  <si>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</si>
  <si>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</si>
  <si>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</si>
  <si>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</si>
  <si>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</si>
  <si>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</si>
  <si>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</si>
  <si>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</si>
  <si>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</si>
  <si>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</si>
  <si>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</si>
  <si>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</si>
  <si>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</si>
  <si>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</si>
  <si>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</si>
  <si>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</si>
  <si>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</si>
  <si>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</si>
  <si>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</si>
  <si>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</si>
  <si>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</si>
  <si>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</si>
  <si>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</si>
  <si>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</si>
  <si>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</si>
  <si>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</si>
  <si>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</si>
  <si>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</si>
  <si>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</si>
  <si>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</si>
  <si>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</si>
  <si>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</si>
  <si>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</si>
  <si>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</si>
  <si>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</si>
  <si>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</si>
  <si>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</si>
  <si>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</si>
  <si>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</si>
  <si>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</si>
  <si>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</si>
  <si>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</si>
  <si>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</si>
  <si>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</si>
  <si>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</si>
  <si>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</si>
  <si>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</si>
  <si>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</si>
  <si>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</si>
  <si>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</si>
  <si>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</si>
  <si>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</si>
  <si>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</si>
  <si>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</si>
  <si>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</si>
  <si>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</si>
  <si>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</si>
  <si>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</si>
  <si>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</si>
  <si>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</si>
  <si>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</si>
  <si>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</si>
  <si>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</si>
  <si>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</si>
  <si>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</si>
  <si>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</si>
  <si>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</si>
  <si>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</si>
  <si>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</si>
  <si>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</si>
  <si>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</si>
  <si>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</si>
  <si>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</si>
  <si>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</si>
  <si>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</si>
  <si>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</si>
  <si>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</si>
  <si>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</si>
  <si>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</si>
  <si>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</si>
  <si>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</si>
  <si>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</si>
  <si>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</si>
  <si>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</si>
  <si>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</si>
  <si>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</si>
  <si>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</si>
  <si>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</si>
  <si>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</si>
  <si>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</si>
  <si>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</si>
  <si>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</si>
  <si>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</si>
  <si>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</si>
  <si>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</si>
  <si>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</si>
  <si>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</si>
  <si>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</si>
  <si>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</si>
  <si>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</si>
  <si>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</si>
  <si>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</si>
  <si>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</si>
  <si>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</si>
  <si>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</si>
  <si>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</si>
  <si>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</si>
  <si>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</si>
  <si>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</si>
  <si>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</si>
  <si>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</si>
  <si>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</si>
  <si>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</si>
  <si>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</si>
  <si>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</si>
  <si>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</si>
  <si>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</si>
  <si>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</si>
  <si>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</si>
  <si>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</si>
  <si>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</si>
  <si>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</si>
  <si>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</si>
  <si>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</si>
  <si>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</si>
  <si>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</si>
  <si>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</si>
  <si>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</si>
  <si>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</si>
  <si>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</si>
  <si>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</si>
  <si>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</si>
  <si>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</si>
  <si>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</si>
  <si>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</si>
  <si>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</si>
  <si>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</si>
  <si>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</si>
  <si>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</si>
  <si>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</si>
  <si>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</si>
  <si>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</si>
  <si>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</si>
  <si>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</si>
  <si>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</si>
  <si>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</si>
  <si>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</si>
  <si>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</si>
  <si>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</si>
  <si>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</si>
  <si>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</si>
  <si>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</si>
  <si>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</si>
  <si>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</si>
  <si>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</si>
  <si>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</si>
  <si>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</si>
  <si>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</si>
  <si>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</si>
  <si>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</si>
  <si>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</si>
  <si>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</si>
  <si>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</si>
  <si>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</si>
  <si>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</si>
  <si>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</si>
  <si>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</si>
  <si>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</si>
  <si>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</si>
  <si>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</si>
  <si>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</si>
  <si>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</si>
  <si>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</si>
  <si>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</si>
  <si>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</si>
  <si>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</si>
  <si>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</si>
  <si>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</si>
  <si>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</si>
  <si>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</si>
  <si>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</si>
  <si>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</si>
  <si>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</si>
  <si>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</si>
  <si>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</si>
  <si>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</si>
  <si>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</si>
  <si>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</si>
  <si>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</si>
  <si>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</si>
  <si>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</si>
  <si>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</si>
  <si>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</si>
  <si>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</si>
  <si>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</si>
  <si>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</si>
  <si>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</si>
  <si>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</si>
  <si>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</si>
  <si>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</si>
  <si>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</si>
  <si>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</si>
  <si>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</si>
  <si>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</si>
  <si>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</si>
  <si>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</si>
  <si>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</si>
  <si>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</si>
  <si>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</si>
  <si>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</si>
  <si>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</si>
  <si>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</si>
  <si>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</si>
  <si>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</si>
  <si>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</si>
  <si>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</si>
  <si>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</si>
  <si>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</si>
  <si>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</si>
  <si>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</si>
  <si>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</si>
  <si>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</si>
  <si>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</si>
  <si>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</si>
  <si>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</si>
  <si>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</si>
  <si>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</si>
  <si>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</si>
  <si>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</si>
  <si>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</si>
  <si>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</si>
  <si>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</si>
  <si>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</si>
  <si>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</si>
  <si>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</si>
  <si>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</si>
  <si>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</si>
  <si>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</si>
  <si>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</si>
  <si>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</si>
  <si>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</si>
  <si>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</si>
  <si>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</si>
  <si>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</si>
  <si>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</si>
  <si>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</si>
  <si>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</si>
  <si>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</si>
  <si>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</si>
  <si>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</si>
  <si>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</si>
  <si>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</si>
  <si>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</si>
  <si>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</si>
  <si>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</si>
  <si>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</si>
  <si>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</si>
  <si>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</si>
  <si>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</si>
  <si>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</si>
  <si>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</si>
  <si>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</si>
  <si>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</si>
  <si>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</si>
  <si>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</si>
  <si>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</si>
  <si>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</si>
  <si>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</si>
  <si>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</si>
  <si>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</si>
  <si>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</si>
  <si>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</si>
  <si>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</si>
  <si>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</si>
  <si>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</si>
  <si>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</si>
  <si>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</si>
  <si>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</si>
  <si>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</si>
  <si>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</si>
  <si>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</si>
  <si>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</si>
  <si>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</si>
  <si>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</si>
  <si>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</si>
  <si>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</si>
  <si>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</si>
  <si>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</si>
  <si>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</si>
  <si>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</si>
  <si>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</si>
  <si>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</si>
  <si>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</si>
  <si>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</si>
  <si>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</si>
  <si>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</si>
  <si>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</si>
  <si>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</si>
  <si>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</si>
  <si>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</si>
  <si>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</si>
  <si>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</si>
  <si>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</si>
  <si>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</si>
  <si>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</si>
  <si>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</si>
  <si>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</si>
  <si>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</si>
  <si>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</si>
  <si>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</si>
  <si>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</si>
  <si>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</si>
  <si>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</si>
  <si>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</si>
  <si>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</si>
  <si>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</si>
  <si>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</si>
  <si>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</si>
  <si>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</si>
  <si>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</si>
  <si>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</si>
  <si>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</si>
  <si>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</si>
  <si>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</si>
  <si>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</si>
  <si>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</si>
  <si>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</si>
  <si>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</si>
  <si>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</si>
  <si>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</si>
  <si>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</si>
  <si>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</si>
  <si>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</si>
  <si>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</si>
  <si>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</si>
  <si>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</si>
  <si>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</si>
  <si>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</si>
  <si>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</si>
  <si>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</si>
  <si>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</si>
  <si>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</si>
  <si>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</si>
  <si>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</si>
  <si>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</si>
  <si>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</si>
  <si>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</si>
  <si>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</si>
  <si>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</si>
  <si>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</si>
  <si>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</si>
  <si>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</si>
  <si>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</si>
  <si>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</si>
  <si>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</si>
  <si>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</si>
  <si>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</si>
  <si>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</si>
  <si>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</si>
  <si>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</si>
  <si>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</si>
  <si>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</si>
  <si>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</si>
  <si>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</si>
  <si>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</si>
  <si>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</si>
  <si>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</si>
  <si>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</si>
  <si>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</si>
  <si>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</si>
  <si>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</si>
  <si>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</si>
  <si>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</si>
  <si>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</si>
  <si>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</si>
  <si>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</si>
  <si>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</si>
  <si>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</si>
  <si>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</si>
  <si>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</si>
  <si>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</si>
  <si>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</si>
  <si>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</si>
  <si>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</si>
  <si>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</si>
  <si>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</si>
  <si>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</si>
  <si>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</si>
  <si>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</si>
  <si>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</si>
  <si>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</si>
  <si>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</si>
  <si>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</si>
  <si>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</si>
  <si>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</si>
  <si>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</si>
  <si>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</si>
  <si>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</si>
  <si>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</si>
  <si>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</si>
  <si>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</si>
  <si>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</si>
  <si>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</si>
  <si>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</si>
  <si>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</si>
  <si>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</si>
  <si>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</si>
  <si>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</si>
  <si>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</si>
  <si>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</si>
  <si>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</si>
  <si>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</si>
  <si>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</si>
  <si>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</si>
  <si>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</si>
  <si>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</si>
  <si>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</si>
  <si>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</si>
  <si>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</si>
  <si>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</si>
  <si>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</si>
  <si>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</si>
  <si>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</si>
  <si>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</si>
  <si>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</si>
  <si>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</si>
  <si>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</si>
  <si>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</si>
  <si>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</si>
  <si>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</si>
  <si>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</si>
  <si>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</si>
  <si>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</si>
  <si>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</si>
  <si>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</si>
  <si>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</si>
  <si>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</si>
  <si>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</si>
  <si>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</si>
  <si>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</si>
  <si>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</si>
  <si>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</si>
  <si>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</si>
  <si>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</si>
  <si>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</si>
  <si>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</si>
  <si>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</si>
  <si>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</si>
  <si>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</si>
  <si>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</si>
  <si>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</si>
  <si>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</si>
  <si>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</si>
  <si>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</si>
  <si>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</si>
  <si>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</si>
  <si>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</si>
  <si>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</si>
  <si>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</si>
  <si>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</si>
  <si>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</si>
  <si>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</si>
  <si>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</si>
  <si>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</si>
  <si>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</si>
  <si>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</si>
  <si>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</si>
  <si>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</si>
  <si>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</si>
  <si>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</si>
  <si>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</si>
  <si>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</si>
  <si>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</si>
  <si>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</si>
  <si>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</si>
  <si>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</si>
  <si>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</si>
  <si>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</si>
  <si>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</si>
  <si>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</si>
  <si>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</si>
  <si>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</si>
  <si>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</si>
  <si>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</si>
  <si>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</si>
  <si>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</si>
  <si>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</si>
  <si>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</si>
  <si>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</si>
  <si>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</si>
  <si>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</si>
  <si>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</si>
  <si>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</si>
  <si>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</si>
  <si>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</si>
  <si>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</si>
  <si>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</si>
  <si>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</si>
  <si>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</si>
  <si>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</si>
  <si>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</si>
  <si>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</si>
  <si>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</si>
  <si>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</si>
  <si>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</si>
  <si>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</si>
  <si>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</si>
  <si>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</si>
  <si>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</si>
  <si>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</si>
  <si>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</si>
  <si>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</si>
  <si>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</si>
  <si>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</si>
  <si>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</si>
  <si>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</si>
  <si>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</si>
  <si>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</si>
  <si>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</si>
  <si>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</si>
  <si>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</si>
  <si>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</si>
  <si>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</si>
  <si>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</si>
  <si>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</si>
  <si>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</si>
  <si>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</si>
  <si>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</si>
  <si>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</si>
  <si>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</si>
  <si>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</si>
  <si>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</si>
  <si>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</si>
  <si>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</si>
  <si>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</si>
  <si>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</si>
  <si>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</si>
  <si>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</si>
  <si>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</si>
  <si>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</si>
  <si>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</si>
  <si>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</si>
  <si>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</si>
  <si>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</si>
  <si>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</si>
  <si>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</si>
  <si>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</si>
  <si>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</si>
  <si>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</si>
  <si>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</si>
  <si>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</si>
  <si>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</si>
  <si>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</si>
  <si>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</si>
  <si>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</si>
  <si>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</si>
  <si>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</si>
  <si>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</si>
  <si>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</si>
  <si>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</si>
  <si>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</si>
  <si>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</si>
  <si>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</si>
  <si>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</si>
  <si>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</si>
  <si>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</si>
  <si>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</si>
  <si>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</si>
  <si>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</si>
  <si>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</si>
  <si>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</si>
  <si>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</si>
  <si>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</si>
  <si>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</si>
  <si>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</si>
  <si>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</si>
  <si>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</si>
  <si>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</si>
  <si>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</si>
  <si>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</si>
  <si>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</si>
  <si>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</si>
  <si>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</si>
  <si>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</si>
  <si>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</si>
  <si>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</si>
  <si>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</si>
  <si>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</si>
  <si>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</si>
  <si>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</si>
  <si>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</si>
  <si>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</si>
  <si>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</si>
  <si>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</si>
  <si>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</si>
  <si>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</si>
  <si>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</si>
  <si>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</si>
  <si>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</si>
  <si>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</si>
  <si>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</si>
  <si>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</si>
  <si>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</si>
  <si>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</si>
  <si>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</si>
  <si>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</si>
  <si>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</si>
  <si>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</si>
  <si>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</si>
  <si>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</si>
  <si>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</si>
  <si>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</si>
  <si>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</si>
  <si>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</si>
  <si>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</si>
  <si>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</si>
  <si>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</si>
  <si>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</si>
  <si>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</si>
  <si>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</si>
  <si>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</si>
  <si>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</si>
  <si>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</si>
  <si>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</si>
  <si>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</si>
  <si>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</si>
  <si>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</si>
  <si>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</si>
  <si>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</si>
  <si>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</si>
  <si>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</si>
  <si>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</si>
  <si>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</si>
  <si>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</si>
  <si>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</si>
  <si>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</si>
  <si>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</si>
  <si>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</si>
  <si>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</si>
  <si>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</si>
  <si>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</si>
  <si>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</si>
  <si>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</si>
  <si>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</si>
  <si>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</si>
  <si>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</si>
  <si>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</si>
  <si>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</si>
  <si>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</si>
  <si>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</si>
  <si>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</si>
  <si>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</si>
  <si>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</si>
  <si>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</si>
  <si>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</si>
  <si>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</si>
  <si>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</si>
  <si>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</si>
  <si>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</si>
  <si>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</si>
  <si>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</si>
  <si>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</si>
  <si>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</si>
  <si>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</si>
  <si>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</si>
  <si>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</si>
  <si>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</si>
  <si>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</si>
  <si>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</si>
  <si>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</si>
  <si>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</si>
  <si>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</si>
  <si>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</si>
  <si>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</si>
  <si>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</si>
  <si>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</si>
  <si>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</si>
  <si>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</si>
  <si>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</si>
  <si>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</si>
  <si>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</si>
  <si>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</si>
  <si>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</si>
  <si>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</si>
  <si>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</si>
  <si>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</si>
  <si>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</si>
  <si>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</si>
  <si>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</si>
  <si>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</si>
  <si>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</si>
  <si>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</si>
  <si>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</si>
  <si>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</si>
  <si>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</si>
  <si>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</si>
  <si>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</si>
  <si>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</si>
  <si>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</si>
  <si>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</si>
  <si>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</si>
  <si>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</si>
  <si>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</si>
  <si>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</si>
  <si>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</si>
  <si>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</si>
  <si>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</si>
  <si>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</si>
  <si>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</si>
  <si>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</si>
  <si>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</si>
  <si>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</si>
  <si>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</si>
  <si>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</si>
  <si>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</si>
  <si>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</si>
  <si>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</si>
  <si>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</si>
  <si>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</si>
  <si>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</si>
  <si>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</si>
  <si>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</si>
  <si>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</si>
  <si>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</si>
  <si>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</si>
  <si>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</si>
  <si>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</si>
  <si>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</si>
  <si>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</si>
  <si>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</si>
  <si>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</si>
  <si>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</si>
  <si>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</si>
  <si>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</si>
  <si>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</si>
  <si>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</si>
  <si>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</si>
  <si>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</si>
  <si>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</si>
  <si>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</si>
  <si>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</si>
  <si>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</si>
  <si>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</si>
  <si>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</si>
  <si>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</si>
  <si>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</si>
  <si>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</si>
  <si>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</si>
  <si>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</si>
  <si>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</si>
  <si>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</si>
  <si>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</si>
  <si>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</si>
  <si>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</si>
  <si>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</si>
  <si>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</si>
  <si>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</si>
  <si>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</si>
  <si>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</si>
  <si>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</si>
  <si>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</si>
  <si>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</si>
  <si>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</si>
  <si>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</si>
  <si>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</si>
  <si>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</si>
  <si>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</si>
  <si>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</si>
  <si>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</si>
  <si>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</si>
  <si>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</si>
  <si>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</si>
  <si>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</si>
  <si>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</si>
  <si>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</si>
  <si>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</si>
  <si>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</si>
  <si>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</si>
  <si>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</si>
  <si>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</si>
  <si>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</si>
  <si>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</si>
  <si>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</si>
  <si>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</si>
  <si>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</si>
  <si>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</si>
  <si>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</si>
  <si>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</si>
  <si>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</si>
  <si>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</si>
  <si>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</si>
  <si>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</si>
  <si>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</si>
  <si>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</si>
  <si>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</si>
  <si>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</si>
  <si>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</si>
  <si>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</si>
  <si>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</si>
  <si>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</si>
  <si>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</si>
  <si>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</si>
  <si>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</si>
  <si>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</si>
  <si>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</si>
  <si>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</si>
  <si>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</si>
  <si>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</si>
  <si>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</si>
  <si>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</si>
  <si>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</si>
  <si>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</si>
  <si>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</si>
  <si>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</si>
  <si>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</si>
  <si>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</si>
  <si>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</si>
  <si>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</si>
  <si>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</si>
  <si>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</si>
  <si>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</si>
  <si>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</si>
  <si>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</si>
  <si>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</si>
  <si>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</si>
  <si>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</si>
  <si>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</si>
  <si>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</si>
  <si>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</si>
  <si>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</si>
  <si>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</si>
  <si>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</si>
  <si>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</si>
  <si>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</si>
  <si>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</si>
  <si>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</si>
  <si>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</si>
  <si>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</si>
  <si>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</si>
  <si>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</si>
  <si>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</si>
  <si>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</si>
  <si>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</si>
  <si>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</si>
  <si>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</si>
  <si>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</si>
  <si>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</si>
  <si>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</si>
  <si>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</si>
  <si>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</si>
  <si>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</si>
  <si>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</si>
  <si>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</si>
  <si>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</si>
  <si>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</si>
  <si>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</si>
  <si>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</si>
  <si>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</si>
  <si>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</si>
  <si>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</si>
  <si>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</si>
  <si>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</si>
  <si>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</si>
  <si>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</si>
  <si>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</si>
  <si>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</si>
  <si>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</si>
  <si>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</si>
  <si>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</si>
  <si>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</si>
  <si>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</si>
  <si>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</si>
  <si>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</si>
  <si>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</si>
  <si>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</si>
  <si>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</si>
  <si>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</si>
  <si>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</si>
  <si>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</si>
  <si>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</si>
  <si>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</si>
  <si>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</si>
  <si>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</si>
  <si>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</si>
  <si>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</si>
  <si>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</si>
  <si>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</si>
  <si>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</si>
  <si>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</si>
  <si>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</si>
  <si>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</si>
  <si>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</si>
  <si>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</si>
  <si>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</si>
  <si>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</si>
  <si>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</si>
  <si>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</si>
  <si>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</si>
  <si>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</si>
  <si>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</si>
  <si>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</si>
  <si>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</si>
  <si>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</si>
  <si>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</si>
  <si>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</si>
  <si>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</si>
  <si>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</si>
  <si>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</si>
  <si>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</si>
  <si>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</si>
  <si>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</si>
  <si>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</si>
  <si>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</si>
  <si>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</si>
  <si>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</si>
  <si>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</si>
  <si>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</si>
  <si>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</si>
  <si>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</si>
  <si>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</si>
  <si>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</si>
  <si>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</si>
  <si>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</si>
  <si>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</si>
  <si>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</si>
  <si>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</si>
  <si>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</si>
  <si>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</si>
  <si>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</si>
  <si>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</si>
  <si>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</si>
  <si>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</si>
  <si>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</si>
  <si>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</si>
  <si>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</si>
  <si>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</si>
  <si>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</si>
  <si>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</si>
  <si>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</si>
  <si>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</si>
  <si>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</si>
  <si>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</si>
  <si>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</si>
  <si>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</si>
  <si>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</si>
  <si>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</si>
  <si>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</si>
  <si>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</si>
  <si>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</si>
  <si>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</si>
  <si>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</si>
  <si>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</si>
  <si>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</si>
  <si>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</si>
  <si>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</si>
  <si>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</si>
  <si>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</si>
  <si>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</si>
  <si>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</si>
  <si>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</si>
  <si>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</si>
  <si>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</si>
  <si>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</si>
  <si>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</si>
  <si>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</si>
  <si>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</si>
  <si>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</si>
  <si>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</si>
  <si>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</si>
  <si>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</si>
  <si>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</si>
  <si>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</si>
  <si>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</si>
  <si>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</si>
  <si>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</si>
  <si>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</si>
  <si>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</si>
  <si>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</si>
  <si>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</si>
  <si>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</si>
  <si>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</si>
  <si>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</si>
  <si>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</si>
  <si>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</si>
  <si>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</si>
  <si>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</si>
  <si>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</si>
  <si>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</si>
  <si>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</si>
  <si>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</si>
  <si>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</si>
  <si>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</si>
  <si>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</si>
  <si>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</si>
  <si>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</si>
  <si>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</si>
  <si>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</si>
  <si>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</si>
  <si>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</si>
  <si>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</si>
  <si>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</si>
  <si>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</si>
  <si>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</si>
  <si>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</si>
  <si>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</si>
  <si>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</si>
  <si>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</si>
  <si>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</si>
  <si>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</si>
  <si>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</si>
  <si>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</si>
  <si>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</si>
  <si>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</si>
  <si>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</si>
  <si>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</si>
  <si>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</si>
  <si>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</si>
  <si>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</si>
  <si>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</si>
  <si>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</si>
  <si>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</si>
  <si>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</si>
  <si>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</si>
  <si>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</si>
  <si>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</si>
  <si>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</si>
  <si>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</si>
  <si>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</si>
  <si>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</si>
  <si>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</si>
  <si>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</si>
  <si>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</si>
  <si>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</si>
  <si>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</si>
  <si>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</si>
  <si>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</si>
  <si>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</si>
  <si>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</si>
  <si>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</si>
  <si>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</si>
  <si>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</si>
  <si>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</si>
  <si>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</si>
  <si>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</si>
  <si>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</si>
  <si>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</si>
  <si>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</si>
  <si>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</si>
  <si>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</si>
  <si>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</si>
  <si>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</si>
  <si>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</si>
  <si>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</si>
  <si>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</si>
  <si>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</si>
  <si>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</si>
  <si>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</si>
  <si>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</si>
  <si>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</si>
  <si>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</si>
  <si>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</si>
  <si>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</si>
  <si>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</si>
  <si>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</si>
  <si>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</si>
  <si>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</si>
  <si>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</si>
  <si>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</si>
  <si>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</si>
  <si>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</si>
  <si>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</si>
  <si>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</si>
  <si>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</si>
  <si>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</si>
  <si>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</si>
  <si>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</si>
  <si>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</si>
  <si>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</si>
  <si>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</si>
  <si>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</si>
  <si>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</si>
  <si>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</si>
  <si>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</si>
  <si>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</si>
  <si>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</si>
  <si>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</si>
  <si>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</si>
  <si>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</si>
  <si>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</si>
  <si>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</si>
  <si>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</si>
  <si>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</si>
  <si>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</si>
  <si>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</si>
  <si>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</si>
  <si>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</si>
  <si>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</si>
  <si>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</si>
  <si>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</si>
  <si>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</si>
  <si>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</si>
  <si>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</si>
  <si>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</si>
  <si>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</si>
  <si>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</si>
  <si>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</si>
  <si>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</si>
  <si>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</si>
  <si>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</si>
  <si>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</si>
  <si>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</si>
  <si>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</si>
  <si>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</si>
  <si>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</si>
  <si>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</si>
  <si>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</si>
  <si>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</si>
  <si>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</si>
  <si>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</si>
  <si>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</si>
  <si>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</si>
  <si>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</si>
  <si>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</si>
  <si>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</si>
  <si>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</si>
  <si>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</si>
  <si>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</si>
  <si>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</si>
  <si>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</si>
  <si>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</si>
  <si>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</si>
  <si>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</si>
  <si>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</si>
  <si>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</si>
  <si>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</si>
  <si>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</si>
  <si>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</si>
  <si>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</si>
  <si>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</si>
  <si>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</si>
  <si>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</si>
  <si>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</si>
  <si>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</si>
  <si>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</si>
  <si>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</si>
  <si>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</si>
  <si>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</si>
  <si>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</si>
  <si>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</si>
  <si>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</si>
  <si>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</si>
  <si>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</si>
  <si>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</si>
  <si>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</si>
  <si>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</si>
  <si>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</si>
  <si>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</si>
  <si>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</si>
  <si>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</si>
  <si>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</si>
  <si>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</si>
  <si>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</si>
  <si>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</si>
  <si>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</si>
  <si>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</si>
  <si>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</si>
  <si>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</si>
  <si>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</si>
  <si>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</si>
  <si>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</si>
  <si>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</si>
  <si>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</si>
  <si>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</si>
  <si>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</si>
  <si>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</si>
  <si>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</si>
  <si>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</si>
  <si>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</si>
  <si>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</si>
  <si>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</si>
  <si>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</si>
  <si>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</si>
  <si>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</si>
  <si>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</si>
  <si>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</si>
  <si>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</si>
  <si>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</si>
  <si>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</si>
  <si>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</si>
  <si>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</si>
  <si>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</si>
  <si>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</si>
  <si>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</si>
  <si>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</si>
  <si>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</si>
  <si>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</si>
  <si>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</si>
  <si>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</si>
  <si>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</si>
  <si>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</si>
  <si>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</si>
  <si>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</si>
  <si>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</si>
  <si>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</si>
  <si>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</si>
  <si>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</si>
  <si>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</si>
  <si>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</si>
  <si>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</si>
  <si>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</si>
  <si>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</si>
  <si>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</si>
  <si>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</si>
  <si>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</si>
  <si>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</si>
  <si>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</si>
  <si>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</si>
  <si>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</si>
  <si>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</si>
  <si>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</si>
  <si>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</si>
  <si>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</si>
  <si>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</si>
  <si>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</si>
  <si>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</si>
  <si>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</si>
  <si>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</si>
  <si>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</si>
  <si>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</si>
  <si>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</si>
  <si>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</si>
  <si>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</si>
  <si>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</si>
  <si>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</si>
  <si>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</si>
  <si>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</si>
  <si>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</si>
  <si>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</si>
  <si>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</si>
  <si>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</si>
  <si>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</si>
  <si>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</si>
  <si>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</si>
  <si>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</si>
  <si>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</si>
  <si>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</si>
  <si>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</si>
  <si>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</si>
  <si>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</si>
  <si>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</si>
  <si>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</si>
  <si>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</si>
  <si>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</si>
  <si>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</si>
  <si>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</si>
  <si>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</si>
  <si>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</si>
  <si>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</si>
  <si>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</si>
  <si>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</si>
  <si>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</si>
  <si>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</si>
  <si>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</si>
  <si>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</si>
  <si>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</si>
  <si>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</si>
  <si>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</si>
  <si>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</si>
  <si>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</si>
  <si>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</si>
  <si>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</si>
  <si>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</si>
  <si>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</si>
  <si>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</si>
  <si>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</si>
  <si>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</si>
  <si>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</si>
  <si>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</si>
  <si>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</si>
  <si>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</si>
  <si>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</si>
  <si>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</si>
  <si>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</si>
  <si>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</si>
  <si>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</si>
  <si>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</si>
  <si>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</si>
  <si>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</si>
  <si>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</si>
  <si>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</si>
  <si>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</si>
  <si>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</si>
  <si>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</si>
  <si>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</si>
  <si>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</si>
  <si>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</si>
  <si>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</si>
  <si>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</si>
  <si>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</si>
  <si>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</si>
  <si>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</si>
  <si>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</si>
  <si>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</si>
  <si>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</si>
  <si>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</si>
  <si>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</si>
  <si>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</si>
  <si>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</si>
  <si>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</si>
  <si>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</si>
  <si>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</si>
  <si>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</si>
  <si>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</si>
  <si>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</si>
  <si>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</si>
  <si>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</si>
  <si>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</si>
  <si>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</si>
  <si>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</si>
  <si>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</si>
  <si>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</si>
  <si>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</si>
  <si>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</si>
  <si>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</si>
  <si>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</si>
  <si>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</si>
  <si>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</si>
  <si>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</si>
  <si>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</si>
  <si>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</si>
  <si>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</si>
  <si>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</si>
  <si>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</si>
  <si>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</si>
  <si>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</si>
  <si>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</si>
  <si>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</si>
  <si>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</si>
  <si>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</si>
  <si>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</si>
  <si>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</si>
  <si>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</si>
  <si>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</si>
  <si>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</si>
  <si>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</si>
  <si>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</si>
  <si>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</si>
  <si>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</si>
  <si>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</si>
  <si>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</si>
  <si>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</si>
  <si>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</si>
  <si>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</si>
  <si>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</si>
  <si>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</si>
  <si>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</si>
  <si>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</si>
  <si>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</si>
  <si>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</si>
  <si>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</si>
  <si>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</si>
  <si>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</si>
  <si>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</si>
  <si>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</si>
  <si>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</si>
  <si>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</si>
  <si>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</si>
  <si>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</si>
  <si>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</si>
  <si>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</si>
  <si>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</si>
  <si>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</si>
  <si>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</si>
  <si>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</si>
  <si>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</si>
  <si>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</si>
  <si>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</si>
  <si>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</si>
  <si>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</si>
  <si>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</si>
  <si>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</si>
  <si>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</si>
  <si>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</si>
  <si>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</si>
  <si>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</si>
  <si>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</si>
  <si>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</si>
  <si>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</si>
  <si>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</si>
  <si>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</si>
  <si>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</si>
  <si>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</si>
  <si>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</si>
  <si>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</si>
  <si>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</si>
  <si>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</si>
  <si>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</si>
  <si>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</si>
  <si>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</si>
  <si>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</si>
  <si>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</si>
  <si>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</si>
  <si>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</si>
  <si>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</si>
  <si>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</si>
  <si>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</si>
  <si>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</si>
  <si>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</si>
  <si>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</si>
  <si>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</si>
  <si>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</si>
  <si>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</si>
  <si>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</si>
  <si>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</si>
  <si>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</si>
  <si>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</si>
  <si>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</si>
  <si>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</si>
  <si>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</si>
  <si>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</si>
  <si>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</si>
  <si>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</si>
  <si>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</si>
  <si>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</si>
  <si>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</si>
  <si>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</si>
  <si>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</si>
  <si>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</si>
  <si>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</si>
  <si>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</si>
  <si>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</si>
  <si>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</si>
  <si>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</si>
  <si>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</si>
  <si>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</si>
  <si>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</si>
  <si>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</si>
  <si>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</si>
  <si>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</si>
  <si>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</si>
  <si>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</si>
  <si>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</si>
  <si>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</si>
  <si>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</si>
  <si>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</si>
  <si>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</si>
  <si>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</si>
  <si>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</si>
  <si>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</si>
  <si>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</si>
  <si>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</si>
  <si>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</si>
  <si>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</si>
  <si>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</si>
  <si>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</si>
  <si>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</si>
  <si>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</si>
  <si>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</si>
  <si>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</si>
  <si>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</si>
  <si>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</si>
  <si>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</si>
  <si>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</si>
  <si>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</si>
  <si>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</si>
  <si>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</si>
  <si>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</si>
  <si>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</si>
  <si>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</si>
  <si>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</si>
  <si>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</si>
  <si>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</si>
  <si>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</si>
  <si>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</si>
  <si>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</si>
  <si>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</si>
  <si>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</si>
  <si>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</si>
  <si>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</si>
  <si>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</si>
  <si>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</si>
  <si>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</si>
  <si>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</si>
  <si>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</si>
  <si>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</si>
  <si>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</si>
  <si>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</si>
  <si>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</si>
  <si>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</si>
  <si>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</si>
  <si>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</si>
  <si>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</si>
  <si>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</si>
  <si>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</si>
  <si>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</si>
  <si>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</si>
  <si>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</si>
  <si>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</si>
  <si>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</si>
  <si>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</si>
  <si>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</si>
  <si>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</si>
  <si>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</si>
  <si>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</si>
  <si>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</si>
  <si>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</si>
  <si>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</si>
  <si>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</si>
  <si>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</si>
  <si>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</si>
  <si>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</si>
  <si>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</si>
  <si>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</si>
  <si>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</si>
  <si>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</si>
  <si>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</si>
  <si>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</si>
  <si>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</si>
  <si>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</si>
  <si>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</si>
  <si>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</si>
  <si>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</si>
  <si>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</si>
  <si>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</si>
  <si>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</si>
  <si>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</si>
  <si>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</si>
  <si>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</si>
  <si>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</si>
  <si>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</si>
  <si>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</si>
  <si>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</si>
  <si>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</si>
  <si>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</si>
  <si>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</si>
  <si>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</si>
  <si>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</si>
  <si>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</si>
  <si>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</si>
  <si>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</si>
  <si>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</si>
  <si>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</si>
  <si>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</si>
  <si>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</si>
  <si>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</si>
  <si>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</si>
  <si>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</si>
  <si>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</si>
  <si>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</si>
  <si>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</si>
  <si>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</si>
  <si>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</si>
  <si>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</si>
  <si>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</si>
  <si>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</si>
  <si>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</si>
  <si>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</si>
  <si>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</si>
  <si>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</si>
  <si>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</si>
  <si>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</si>
  <si>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</si>
  <si>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</si>
  <si>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</si>
  <si>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</si>
  <si>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</si>
  <si>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</si>
  <si>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</si>
  <si>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</si>
  <si>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</si>
  <si>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</si>
  <si>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</si>
  <si>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</si>
  <si>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</si>
  <si>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</si>
  <si>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</si>
  <si>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</si>
  <si>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</si>
  <si>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</si>
  <si>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</si>
  <si>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</si>
  <si>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</si>
  <si>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</si>
  <si>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</si>
  <si>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</si>
  <si>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</si>
  <si>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</si>
  <si>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</si>
  <si>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</si>
  <si>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</si>
  <si>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</si>
  <si>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</si>
  <si>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</si>
  <si>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</si>
  <si>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</si>
  <si>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</si>
  <si>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</si>
  <si>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</si>
  <si>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</si>
  <si>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</si>
  <si>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</si>
  <si>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</si>
  <si>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</si>
  <si>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</si>
  <si>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</si>
  <si>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</si>
  <si>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</si>
  <si>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</si>
  <si>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</si>
  <si>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</si>
  <si>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</si>
  <si>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</si>
  <si>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</si>
  <si>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</si>
  <si>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</si>
  <si>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</si>
  <si>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</si>
  <si>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</si>
  <si>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</si>
  <si>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</si>
  <si>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</si>
  <si>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</si>
  <si>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</si>
  <si>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</si>
  <si>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</si>
  <si>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</si>
  <si>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</si>
  <si>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</si>
  <si>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</si>
  <si>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</si>
  <si>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</si>
  <si>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</si>
  <si>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</si>
  <si>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</si>
  <si>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</si>
  <si>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</si>
  <si>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</si>
  <si>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</si>
  <si>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</si>
  <si>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</si>
  <si>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</si>
  <si>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</si>
  <si>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</si>
  <si>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</si>
  <si>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</si>
  <si>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</si>
  <si>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</si>
  <si>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</si>
  <si>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</si>
  <si>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</si>
  <si>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</si>
  <si>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</si>
  <si>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</si>
  <si>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</si>
  <si>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</si>
  <si>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</si>
  <si>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</si>
  <si>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</si>
  <si>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</si>
  <si>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</si>
  <si>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</si>
  <si>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</si>
  <si>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</si>
  <si>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</si>
  <si>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</si>
  <si>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</si>
  <si>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</si>
  <si>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</si>
  <si>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</si>
  <si>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</si>
  <si>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</si>
  <si>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</si>
  <si>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</si>
  <si>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</si>
  <si>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</si>
  <si>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</si>
  <si>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</si>
  <si>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</si>
  <si>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</si>
  <si>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</si>
  <si>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</si>
  <si>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</si>
  <si>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</si>
  <si>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</si>
  <si>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</si>
  <si>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</si>
  <si>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</si>
  <si>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</si>
  <si>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</si>
  <si>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</si>
  <si>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</si>
  <si>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</si>
  <si>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</si>
  <si>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</si>
  <si>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</si>
  <si>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</si>
  <si>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</si>
  <si>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</si>
  <si>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</si>
  <si>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</si>
  <si>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</si>
  <si>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</si>
  <si>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</si>
  <si>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</si>
  <si>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</si>
  <si>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</si>
  <si>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</si>
  <si>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</si>
  <si>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</si>
  <si>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</si>
  <si>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</si>
  <si>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</si>
  <si>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</si>
  <si>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</si>
  <si>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</si>
  <si>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</si>
  <si>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</si>
  <si>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</si>
  <si>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</si>
  <si>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</si>
  <si>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</si>
  <si>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</si>
  <si>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</si>
  <si>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</si>
  <si>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</si>
  <si>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</si>
  <si>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</si>
  <si>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</si>
  <si>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</si>
  <si>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</si>
  <si>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</si>
  <si>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</si>
  <si>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</si>
  <si>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</si>
  <si>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</si>
  <si>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</si>
  <si>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</si>
  <si>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</si>
  <si>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</si>
  <si>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</si>
  <si>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</si>
  <si>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</si>
  <si>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</si>
  <si>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</si>
  <si>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</si>
  <si>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</si>
  <si>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</si>
  <si>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</si>
  <si>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</si>
  <si>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</si>
  <si>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</si>
  <si>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</si>
  <si>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</si>
  <si>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</si>
  <si>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</si>
  <si>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</si>
  <si>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</si>
  <si>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</si>
  <si>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</si>
  <si>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</si>
  <si>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</si>
  <si>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</si>
  <si>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</si>
  <si>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</si>
  <si>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</si>
  <si>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</si>
  <si>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</si>
  <si>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</si>
  <si>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</si>
  <si>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</si>
  <si>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</si>
  <si>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</si>
  <si>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</si>
  <si>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</si>
  <si>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</si>
  <si>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</si>
  <si>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</si>
  <si>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</si>
  <si>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</si>
  <si>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</si>
  <si>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</si>
  <si>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</si>
  <si>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</si>
  <si>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</si>
  <si>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</si>
  <si>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</si>
  <si>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</si>
  <si>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</si>
  <si>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</si>
  <si>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</si>
  <si>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</si>
  <si>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</si>
  <si>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</si>
  <si>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</si>
  <si>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</si>
  <si>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</si>
  <si>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</si>
  <si>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</si>
  <si>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</si>
  <si>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</si>
  <si>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</si>
  <si>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</si>
  <si>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</si>
  <si>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</si>
  <si>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</si>
  <si>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</si>
  <si>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</si>
  <si>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</si>
  <si>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</si>
  <si>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</si>
  <si>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</si>
  <si>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</si>
  <si>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</si>
  <si>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</si>
  <si>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</si>
  <si>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</si>
  <si>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</si>
  <si>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</si>
  <si>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</si>
  <si>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</si>
  <si>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</si>
  <si>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</si>
  <si>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</si>
  <si>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</si>
  <si>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</si>
  <si>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</si>
  <si>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</si>
  <si>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</si>
  <si>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</si>
  <si>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</si>
  <si>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</si>
  <si>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</si>
  <si>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</si>
  <si>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</si>
  <si>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</si>
  <si>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</si>
  <si>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</si>
  <si>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</si>
  <si>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</si>
  <si>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</si>
  <si>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</si>
  <si>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</si>
  <si>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</si>
  <si>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</si>
  <si>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</si>
  <si>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</si>
  <si>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</si>
  <si>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</si>
  <si>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</si>
  <si>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</si>
  <si>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</si>
  <si>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</si>
  <si>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</si>
  <si>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</si>
  <si>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</si>
  <si>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</si>
  <si>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</si>
  <si>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</si>
  <si>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</si>
  <si>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</si>
  <si>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</si>
  <si>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</si>
  <si>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</si>
  <si>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</si>
  <si>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</si>
  <si>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</si>
  <si>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</si>
  <si>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</si>
  <si>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</si>
  <si>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</si>
  <si>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</si>
  <si>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</si>
  <si>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</si>
  <si>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</si>
  <si>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</si>
  <si>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</si>
  <si>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</si>
  <si>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</si>
  <si>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</si>
  <si>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</si>
  <si>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</si>
  <si>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</si>
  <si>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</si>
  <si>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</si>
  <si>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</si>
  <si>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</si>
  <si>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</si>
  <si>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</si>
  <si>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</si>
  <si>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</si>
  <si>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</si>
  <si>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</si>
  <si>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</si>
  <si>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</si>
  <si>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</si>
  <si>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</si>
  <si>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</si>
  <si>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</si>
  <si>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</si>
  <si>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</si>
  <si>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</si>
  <si>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</si>
  <si>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</si>
  <si>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</si>
  <si>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</si>
  <si>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</si>
  <si>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</si>
  <si>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</si>
  <si>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</si>
  <si>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</si>
  <si>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</si>
  <si>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</si>
  <si>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</si>
  <si>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</si>
  <si>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</si>
  <si>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</si>
  <si>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</si>
  <si>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</si>
  <si>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</si>
  <si>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</si>
  <si>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</si>
  <si>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</si>
  <si>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</si>
  <si>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</si>
  <si>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</si>
  <si>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</si>
  <si>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</si>
  <si>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</si>
  <si>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</si>
  <si>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</si>
  <si>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</si>
  <si>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</si>
  <si>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</si>
  <si>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</si>
  <si>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</si>
  <si>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</si>
  <si>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</si>
  <si>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</si>
  <si>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</si>
  <si>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</si>
  <si>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</si>
  <si>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</si>
  <si>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</si>
  <si>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</si>
  <si>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</si>
  <si>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</si>
  <si>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</si>
  <si>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</si>
  <si>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</si>
  <si>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</si>
  <si>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</si>
  <si>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</si>
  <si>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</si>
  <si>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</si>
  <si>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</si>
  <si>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</si>
  <si>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</si>
  <si>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</si>
  <si>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</si>
  <si>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</si>
  <si>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</si>
  <si>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</si>
  <si>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</si>
  <si>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</si>
  <si>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</si>
  <si>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</si>
  <si>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</si>
  <si>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</si>
  <si>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</si>
  <si>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</si>
  <si>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</si>
  <si>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</si>
  <si>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</si>
  <si>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</si>
  <si>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</si>
  <si>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</si>
  <si>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</si>
  <si>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</si>
  <si>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</si>
  <si>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</si>
  <si>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</si>
  <si>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</si>
  <si>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</si>
  <si>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</si>
  <si>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</si>
  <si>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</si>
  <si>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</si>
  <si>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</si>
  <si>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</si>
  <si>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</si>
  <si>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</si>
  <si>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</si>
  <si>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</si>
  <si>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</si>
  <si>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</si>
  <si>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</si>
  <si>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</si>
  <si>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</si>
  <si>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</si>
  <si>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</si>
  <si>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</si>
  <si>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</si>
  <si>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</si>
  <si>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</si>
  <si>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</si>
  <si>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</si>
  <si>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</si>
  <si>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</si>
  <si>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</si>
  <si>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</si>
  <si>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</si>
  <si>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</si>
  <si>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</si>
  <si>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</si>
  <si>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</si>
  <si>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</si>
  <si>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</si>
  <si>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</si>
  <si>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</si>
  <si>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</si>
  <si>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</si>
  <si>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</si>
  <si>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</si>
  <si>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</si>
  <si>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</si>
  <si>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</si>
  <si>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</si>
  <si>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</si>
  <si>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</si>
  <si>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</si>
  <si>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</si>
  <si>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</si>
  <si>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</si>
  <si>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</si>
  <si>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</si>
  <si>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</si>
  <si>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</si>
  <si>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</si>
  <si>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</si>
  <si>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</si>
  <si>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</si>
  <si>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</si>
  <si>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</si>
  <si>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</si>
  <si>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</si>
  <si>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</si>
  <si>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</si>
  <si>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</si>
  <si>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</si>
  <si>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</si>
  <si>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</si>
  <si>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</si>
  <si>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</si>
  <si>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</si>
  <si>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</si>
  <si>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</si>
  <si>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</si>
  <si>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</si>
  <si>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</si>
  <si>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</si>
  <si>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</si>
  <si>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</si>
  <si>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</si>
  <si>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</si>
  <si>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</si>
  <si>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</si>
  <si>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</si>
  <si>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</si>
  <si>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</si>
  <si>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</si>
  <si>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</si>
  <si>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</si>
  <si>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</si>
  <si>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</si>
  <si>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</si>
  <si>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</si>
  <si>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</si>
  <si>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</si>
  <si>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</si>
  <si>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</si>
  <si>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</si>
  <si>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</si>
  <si>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</si>
  <si>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</si>
  <si>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</si>
  <si>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</si>
  <si>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</si>
  <si>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</si>
  <si>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</si>
  <si>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</si>
  <si>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</si>
  <si>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</si>
  <si>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</si>
  <si>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</si>
  <si>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</si>
  <si>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</si>
  <si>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</si>
  <si>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</si>
  <si>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</si>
  <si>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</si>
  <si>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</si>
  <si>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</si>
  <si>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</si>
  <si>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</si>
  <si>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</si>
  <si>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</si>
  <si>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</si>
  <si>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</si>
  <si>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</si>
  <si>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</si>
  <si>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</si>
  <si>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</si>
  <si>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</si>
  <si>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</si>
  <si>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</si>
  <si>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</si>
  <si>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</si>
  <si>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</si>
  <si>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</si>
  <si>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</si>
  <si>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</si>
  <si>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</si>
  <si>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</si>
  <si>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</si>
  <si>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</si>
  <si>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</si>
  <si>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</si>
  <si>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</si>
  <si>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</si>
  <si>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</si>
  <si>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</si>
  <si>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</si>
  <si>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</si>
  <si>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</si>
  <si>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</si>
  <si>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</si>
  <si>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</si>
  <si>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</si>
  <si>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</si>
  <si>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</si>
  <si>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</si>
  <si>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</si>
  <si>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</si>
  <si>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</si>
  <si>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</si>
  <si>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</si>
  <si>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</si>
  <si>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</si>
  <si>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</si>
  <si>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</si>
  <si>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</si>
  <si>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</si>
  <si>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</si>
  <si>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</si>
  <si>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</si>
  <si>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</si>
  <si>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</si>
  <si>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</si>
  <si>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</si>
  <si>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</si>
  <si>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</si>
  <si>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</si>
  <si>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</si>
  <si>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</si>
  <si>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</si>
  <si>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</si>
  <si>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</si>
  <si>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</si>
  <si>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</si>
  <si>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</si>
  <si>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</si>
  <si>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</si>
  <si>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</si>
  <si>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</si>
  <si>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</si>
  <si>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</si>
  <si>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</si>
  <si>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</si>
  <si>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</si>
  <si>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</si>
  <si>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</si>
  <si>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</si>
  <si>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</si>
  <si>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</si>
  <si>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</si>
  <si>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</si>
  <si>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</si>
  <si>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</si>
  <si>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</si>
  <si>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</si>
  <si>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</si>
  <si>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</si>
  <si>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</si>
  <si>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</si>
  <si>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</si>
  <si>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</si>
  <si>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</si>
  <si>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</si>
  <si>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</si>
  <si>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</si>
  <si>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</si>
  <si>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</si>
  <si>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</si>
  <si>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</si>
  <si>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</si>
  <si>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</si>
  <si>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</si>
  <si>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</si>
  <si>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</si>
  <si>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</si>
  <si>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</si>
  <si>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</si>
  <si>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</si>
  <si>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</si>
  <si>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</si>
  <si>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</si>
  <si>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</si>
  <si>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</si>
  <si>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</si>
  <si>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</si>
  <si>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</si>
  <si>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</si>
  <si>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</si>
  <si>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</si>
  <si>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</si>
  <si>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</si>
  <si>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</si>
  <si>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</si>
  <si>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</si>
  <si>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</si>
  <si>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</si>
  <si>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</si>
  <si>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</si>
  <si>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</si>
  <si>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</si>
  <si>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</si>
  <si>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</si>
  <si>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</si>
  <si>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</si>
  <si>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</si>
  <si>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</si>
  <si>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</si>
  <si>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</si>
  <si>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</si>
  <si>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</si>
  <si>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</si>
  <si>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</si>
  <si>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</si>
  <si>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</si>
  <si>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</si>
  <si>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</si>
  <si>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</si>
  <si>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</si>
  <si>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</si>
  <si>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</si>
  <si>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</si>
  <si>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</si>
  <si>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</si>
  <si>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</si>
  <si>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</si>
  <si>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</si>
  <si>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</si>
  <si>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</si>
  <si>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</si>
  <si>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</si>
  <si>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</si>
  <si>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</si>
  <si>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</si>
  <si>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</si>
  <si>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</si>
  <si>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</si>
  <si>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</si>
  <si>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</si>
  <si>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</si>
  <si>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</si>
  <si>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</si>
  <si>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</si>
  <si>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</si>
  <si>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</si>
  <si>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</si>
  <si>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</si>
  <si>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</si>
  <si>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</si>
  <si>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</si>
  <si>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</si>
  <si>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</si>
  <si>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</si>
  <si>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</si>
  <si>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</si>
  <si>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</si>
  <si>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</si>
  <si>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</si>
  <si>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</si>
  <si>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</si>
  <si>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</si>
  <si>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</si>
  <si>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</si>
  <si>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</si>
  <si>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</si>
  <si>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</si>
  <si>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</si>
  <si>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</si>
  <si>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</si>
  <si>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</si>
  <si>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</si>
  <si>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</si>
  <si>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</si>
  <si>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</si>
  <si>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</si>
  <si>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</si>
  <si>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</si>
  <si>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</si>
  <si>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</si>
  <si>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</si>
  <si>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</si>
  <si>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</si>
  <si>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</si>
  <si>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</si>
  <si>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</si>
  <si>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</si>
  <si>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</si>
  <si>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</si>
  <si>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</si>
  <si>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</si>
  <si>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</si>
  <si>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</si>
  <si>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</si>
  <si>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</si>
  <si>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</si>
  <si>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</si>
  <si>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</si>
  <si>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</si>
  <si>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</si>
  <si>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</si>
  <si>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</si>
  <si>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</si>
  <si>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</si>
  <si>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</si>
  <si>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</si>
  <si>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</si>
  <si>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</si>
  <si>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</si>
  <si>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</si>
  <si>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</si>
  <si>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</si>
  <si>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</si>
  <si>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</si>
  <si>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</si>
  <si>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</si>
  <si>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</si>
  <si>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</si>
  <si>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</si>
  <si>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</si>
  <si>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</si>
  <si>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</si>
  <si>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</si>
  <si>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</si>
  <si>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</si>
  <si>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</si>
  <si>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</si>
  <si>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</si>
  <si>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</si>
  <si>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</si>
  <si>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</si>
  <si>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</si>
  <si>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</si>
  <si>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</si>
  <si>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</si>
  <si>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</si>
  <si>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</si>
  <si>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</si>
  <si>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</si>
  <si>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</si>
  <si>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</si>
  <si>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</si>
  <si>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</si>
  <si>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</si>
  <si>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</si>
  <si>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</si>
  <si>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</si>
  <si>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</si>
  <si>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</si>
  <si>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</si>
  <si>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</si>
  <si>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</si>
  <si>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</si>
  <si>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</si>
  <si>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</si>
  <si>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</si>
  <si>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</si>
  <si>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</si>
  <si>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</si>
  <si>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</si>
  <si>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</si>
  <si>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</si>
  <si>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</si>
  <si>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</si>
  <si>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</si>
  <si>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</si>
  <si>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</si>
  <si>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</si>
  <si>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</si>
  <si>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</si>
  <si>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</si>
  <si>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</si>
  <si>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</si>
  <si>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</si>
  <si>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</si>
  <si>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</si>
  <si>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</si>
  <si>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</si>
  <si>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</si>
  <si>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</si>
  <si>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</si>
  <si>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</si>
  <si>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</si>
  <si>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</si>
  <si>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</si>
  <si>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</si>
  <si>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</si>
  <si>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</si>
  <si>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</si>
  <si>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</si>
  <si>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</si>
  <si>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</si>
  <si>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</si>
  <si>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</si>
  <si>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</si>
  <si>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</si>
  <si>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</si>
  <si>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</si>
  <si>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</si>
  <si>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</si>
  <si>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</si>
  <si>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</si>
  <si>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</si>
  <si>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</si>
  <si>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</si>
  <si>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</si>
  <si>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</si>
  <si>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</si>
  <si>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</si>
  <si>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</si>
  <si>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</si>
  <si>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</si>
  <si>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</si>
  <si>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</si>
  <si>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</si>
  <si>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</si>
  <si>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</si>
  <si>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</si>
  <si>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</si>
  <si>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</si>
  <si>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</si>
  <si>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</si>
  <si>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</si>
  <si>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</si>
  <si>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</si>
  <si>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</si>
  <si>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</si>
  <si>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</si>
  <si>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</si>
  <si>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</si>
  <si>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</si>
  <si>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</si>
  <si>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</si>
  <si>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</si>
  <si>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</si>
  <si>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</si>
  <si>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</si>
  <si>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</si>
  <si>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</si>
  <si>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</si>
  <si>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</si>
  <si>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</si>
  <si>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</si>
  <si>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</si>
  <si>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</si>
  <si>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</si>
  <si>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</si>
  <si>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</si>
  <si>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</si>
  <si>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</si>
  <si>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</si>
  <si>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</si>
  <si>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</si>
  <si>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</si>
  <si>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</si>
  <si>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</si>
  <si>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</si>
  <si>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</si>
  <si>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</si>
  <si>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</si>
  <si>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</si>
  <si>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</si>
  <si>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</si>
  <si>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</si>
  <si>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</si>
  <si>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</si>
  <si>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</si>
  <si>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</si>
  <si>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</si>
  <si>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</si>
  <si>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</si>
  <si>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</si>
  <si>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</si>
  <si>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</si>
  <si>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</si>
  <si>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</si>
  <si>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</si>
  <si>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</si>
  <si>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</si>
  <si>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</si>
  <si>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</si>
  <si>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</si>
  <si>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</si>
  <si>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</si>
  <si>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</si>
  <si>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</si>
  <si>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</si>
  <si>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</si>
  <si>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</si>
  <si>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</si>
  <si>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</si>
  <si>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</si>
  <si>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</si>
  <si>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</si>
  <si>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</si>
  <si>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</si>
  <si>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</si>
  <si>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</si>
  <si>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</si>
  <si>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</si>
  <si>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</si>
  <si>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</si>
  <si>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</si>
  <si>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</si>
  <si>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</si>
  <si>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</si>
  <si>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</si>
  <si>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</si>
  <si>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</si>
  <si>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</si>
  <si>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</si>
  <si>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</si>
  <si>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</si>
  <si>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</si>
  <si>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</si>
  <si>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</si>
  <si>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</si>
  <si>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</si>
  <si>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</si>
  <si>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</si>
  <si>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</si>
  <si>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</si>
  <si>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</si>
  <si>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</si>
  <si>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</si>
  <si>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</si>
  <si>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</si>
  <si>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</si>
  <si>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</si>
  <si>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</si>
  <si>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</si>
  <si>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</si>
  <si>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</si>
  <si>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</si>
  <si>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</si>
  <si>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</si>
  <si>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</si>
  <si>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</si>
  <si>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</si>
  <si>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</si>
  <si>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</si>
  <si>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</si>
  <si>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</si>
  <si>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</si>
  <si>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</si>
  <si>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</si>
  <si>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</si>
  <si>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</si>
  <si>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</si>
  <si>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</si>
  <si>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</si>
  <si>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</si>
  <si>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</si>
  <si>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</si>
  <si>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</si>
  <si>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</si>
  <si>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</si>
  <si>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</si>
  <si>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</si>
  <si>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</si>
  <si>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</si>
  <si>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</si>
  <si>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</si>
  <si>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</si>
  <si>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</si>
  <si>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</si>
  <si>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</si>
  <si>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</si>
  <si>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</si>
  <si>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</si>
  <si>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</si>
  <si>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</si>
  <si>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</si>
  <si>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</si>
  <si>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</si>
  <si>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</si>
  <si>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</si>
  <si>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</si>
  <si>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</si>
  <si>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</si>
  <si>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</si>
  <si>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</si>
  <si>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</si>
  <si>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</si>
  <si>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</si>
  <si>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</si>
  <si>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</si>
  <si>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</si>
  <si>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</si>
  <si>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</si>
  <si>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</si>
  <si>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</si>
  <si>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</si>
  <si>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</si>
  <si>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</si>
  <si>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</si>
  <si>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</si>
  <si>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</si>
  <si>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</si>
  <si>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</si>
  <si>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</si>
  <si>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</si>
  <si>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</si>
  <si>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</si>
  <si>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</si>
  <si>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</si>
  <si>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</si>
  <si>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</si>
  <si>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</si>
  <si>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</si>
  <si>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</si>
  <si>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</si>
  <si>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</si>
  <si>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</si>
  <si>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</si>
  <si>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</si>
  <si>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</si>
  <si>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</si>
  <si>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</si>
  <si>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</si>
  <si>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</si>
  <si>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</si>
  <si>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</si>
  <si>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</si>
  <si>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</si>
  <si>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</si>
  <si>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</si>
  <si>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</si>
  <si>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</si>
  <si>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</si>
  <si>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</si>
  <si>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</si>
  <si>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</si>
  <si>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</si>
  <si>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</si>
  <si>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</si>
  <si>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</si>
  <si>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</si>
  <si>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</si>
  <si>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</si>
  <si>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</si>
  <si>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</si>
  <si>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</si>
  <si>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</si>
  <si>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</si>
  <si>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</si>
  <si>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</si>
  <si>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</si>
  <si>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</si>
  <si>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</si>
  <si>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</si>
  <si>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</si>
  <si>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</si>
  <si>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</si>
  <si>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</si>
  <si>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</si>
  <si>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</si>
  <si>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</si>
  <si>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</si>
  <si>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</si>
  <si>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</si>
  <si>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</si>
  <si>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</si>
  <si>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</si>
  <si>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</si>
  <si>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</si>
  <si>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</si>
  <si>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</si>
  <si>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</si>
  <si>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</si>
  <si>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</si>
  <si>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</si>
  <si>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</si>
  <si>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</si>
  <si>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</si>
  <si>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</si>
  <si>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</si>
  <si>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</si>
  <si>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</si>
  <si>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</si>
  <si>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</si>
  <si>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</si>
  <si>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</si>
  <si>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</si>
  <si>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</si>
  <si>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</si>
  <si>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</si>
  <si>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</si>
  <si>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</si>
  <si>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</si>
  <si>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</si>
  <si>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</si>
  <si>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</si>
  <si>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</si>
  <si>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</si>
  <si>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</si>
  <si>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</si>
  <si>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</si>
  <si>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</si>
  <si>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</si>
  <si>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</si>
  <si>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</si>
  <si>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</si>
  <si>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</si>
  <si>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</si>
  <si>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</si>
  <si>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</si>
  <si>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</si>
  <si>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</si>
  <si>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</si>
  <si>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</si>
  <si>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</si>
  <si>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</si>
  <si>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</si>
  <si>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</si>
  <si>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</si>
  <si>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</si>
  <si>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</si>
  <si>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</si>
  <si>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</si>
  <si>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</si>
  <si>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</si>
  <si>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</si>
  <si>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</si>
  <si>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</si>
  <si>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</si>
  <si>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</si>
  <si>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</si>
  <si>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</si>
  <si>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</si>
  <si>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</si>
  <si>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</si>
  <si>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</si>
  <si>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</si>
  <si>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</si>
  <si>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</si>
  <si>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</si>
  <si>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</si>
  <si>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</si>
  <si>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</si>
  <si>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</si>
  <si>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</si>
  <si>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</si>
  <si>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</si>
  <si>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</si>
  <si>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</si>
  <si>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</si>
  <si>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</si>
  <si>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</si>
  <si>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</si>
  <si>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</si>
  <si>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</si>
  <si>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</si>
  <si>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</si>
  <si>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</si>
  <si>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</si>
  <si>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</si>
  <si>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</si>
  <si>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</si>
  <si>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</si>
  <si>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</si>
  <si>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</si>
  <si>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</si>
  <si>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</si>
  <si>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</si>
  <si>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</si>
  <si>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</si>
  <si>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</si>
  <si>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</si>
  <si>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</si>
  <si>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</si>
  <si>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</si>
  <si>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</si>
  <si>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</si>
  <si>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</si>
  <si>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</si>
  <si>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</si>
  <si>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</si>
  <si>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</si>
  <si>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</si>
  <si>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</si>
  <si>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</si>
  <si>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</si>
  <si>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</si>
  <si>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</si>
  <si>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</si>
  <si>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</si>
  <si>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</si>
  <si>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</si>
  <si>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</si>
  <si>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</si>
  <si>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</si>
  <si>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</si>
  <si>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</si>
  <si>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</si>
  <si>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</si>
  <si>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</si>
  <si>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</si>
  <si>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</si>
  <si>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</si>
  <si>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</si>
  <si>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</si>
  <si>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</si>
  <si>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</si>
  <si>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</si>
  <si>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</si>
  <si>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</si>
  <si>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</si>
  <si>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</si>
  <si>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</si>
  <si>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</si>
  <si>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</si>
  <si>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</si>
  <si>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</si>
  <si>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</si>
  <si>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</si>
  <si>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</si>
  <si>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</si>
  <si>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</si>
  <si>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</si>
  <si>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</si>
  <si>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</si>
  <si>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</si>
  <si>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</si>
  <si>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</si>
  <si>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</si>
  <si>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</si>
  <si>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</si>
  <si>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</si>
  <si>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</si>
  <si>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</si>
  <si>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</si>
  <si>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</si>
  <si>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</si>
  <si>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</si>
  <si>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</si>
  <si>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</si>
  <si>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</si>
  <si>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</si>
  <si>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</si>
  <si>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</si>
  <si>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</si>
  <si>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</si>
  <si>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</si>
  <si>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</si>
  <si>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</si>
  <si>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</si>
  <si>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</si>
  <si>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</si>
  <si>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</si>
  <si>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</si>
  <si>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</si>
  <si>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</si>
  <si>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</si>
  <si>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</si>
  <si>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</si>
  <si>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</si>
  <si>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</si>
  <si>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</si>
  <si>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</si>
  <si>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</si>
  <si>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</si>
  <si>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</si>
  <si>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</si>
  <si>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</si>
  <si>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</si>
  <si>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</si>
  <si>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</si>
  <si>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</si>
  <si>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</si>
  <si>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</si>
  <si>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</si>
  <si>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</si>
  <si>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</si>
  <si>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</si>
  <si>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</si>
  <si>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</si>
  <si>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</si>
  <si>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</si>
  <si>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</si>
  <si>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</si>
  <si>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</si>
  <si>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</si>
  <si>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</si>
  <si>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</si>
  <si>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</si>
  <si>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</si>
  <si>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</si>
  <si>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</si>
  <si>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</si>
  <si>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</si>
  <si>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</si>
  <si>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</si>
  <si>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</si>
  <si>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</si>
  <si>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</si>
  <si>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</si>
  <si>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</si>
  <si>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</si>
  <si>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</si>
  <si>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</si>
  <si>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</si>
  <si>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</si>
  <si>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</si>
  <si>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</si>
  <si>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</si>
  <si>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</si>
  <si>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</si>
  <si>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</si>
  <si>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</si>
  <si>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</si>
  <si>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</si>
  <si>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</si>
  <si>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</si>
  <si>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</si>
  <si>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</si>
  <si>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</si>
  <si>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</si>
  <si>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</si>
  <si>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</si>
  <si>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</si>
  <si>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</si>
  <si>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</si>
  <si>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</si>
  <si>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</si>
  <si>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</si>
  <si>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</si>
  <si>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</si>
  <si>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</si>
  <si>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</si>
  <si>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</si>
  <si>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</si>
  <si>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</si>
  <si>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</si>
  <si>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</si>
  <si>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</si>
  <si>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</si>
  <si>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</si>
  <si>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</si>
  <si>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</si>
  <si>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</si>
  <si>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</si>
  <si>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</si>
  <si>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</si>
  <si>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</si>
  <si>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</si>
  <si>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</si>
  <si>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</si>
  <si>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</si>
  <si>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</si>
  <si>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</si>
  <si>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</si>
  <si>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</si>
  <si>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</si>
  <si>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</si>
  <si>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</si>
  <si>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</si>
  <si>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</si>
  <si>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</si>
  <si>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</si>
  <si>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</si>
  <si>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</si>
  <si>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</si>
  <si>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</si>
  <si>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</si>
  <si>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</si>
  <si>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</si>
  <si>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</si>
  <si>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</si>
  <si>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</si>
  <si>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</si>
  <si>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</si>
  <si>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</si>
  <si>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</si>
  <si>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</si>
  <si>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</si>
  <si>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</si>
  <si>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</si>
  <si>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</si>
  <si>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</si>
  <si>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</si>
  <si>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</si>
  <si>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</si>
  <si>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</si>
  <si>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</si>
  <si>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</si>
  <si>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</si>
  <si>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</si>
  <si>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</si>
  <si>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</si>
  <si>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</si>
  <si>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</si>
  <si>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</si>
  <si>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</si>
  <si>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</si>
  <si>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</si>
  <si>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</si>
  <si>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</si>
  <si>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</si>
  <si>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</si>
  <si>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</si>
  <si>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</si>
  <si>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</si>
  <si>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</si>
  <si>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</si>
  <si>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</si>
  <si>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</si>
  <si>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</si>
  <si>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</si>
  <si>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</si>
  <si>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</si>
  <si>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</si>
  <si>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</si>
  <si>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</si>
  <si>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</si>
  <si>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</si>
  <si>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</si>
  <si>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</si>
  <si>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</si>
  <si>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</si>
  <si>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</si>
  <si>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</si>
  <si>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</si>
  <si>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</si>
  <si>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</si>
  <si>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</si>
  <si>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</si>
  <si>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</si>
  <si>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</si>
  <si>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</si>
  <si>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</si>
  <si>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</si>
  <si>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</si>
  <si>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</si>
  <si>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</si>
  <si>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</si>
  <si>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</si>
  <si>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</si>
  <si>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</si>
  <si>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</si>
  <si>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</si>
  <si>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</si>
  <si>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</si>
  <si>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</si>
  <si>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</si>
  <si>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</si>
  <si>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</si>
  <si>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</si>
  <si>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</si>
  <si>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</si>
  <si>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</si>
  <si>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</si>
  <si>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</si>
  <si>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</si>
  <si>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</si>
  <si>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</si>
  <si>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</si>
  <si>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</si>
  <si>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</si>
  <si>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</si>
  <si>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</si>
  <si>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</si>
  <si>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</si>
  <si>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</si>
  <si>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</si>
  <si>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</si>
  <si>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</si>
  <si>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</si>
  <si>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</si>
  <si>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</si>
  <si>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</si>
  <si>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</si>
  <si>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</si>
  <si>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</si>
  <si>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</si>
  <si>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</si>
  <si>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</si>
  <si>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</si>
  <si>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</si>
  <si>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</si>
  <si>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</si>
  <si>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</si>
  <si>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</si>
  <si>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</si>
  <si>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</si>
  <si>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</si>
  <si>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</si>
  <si>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</si>
  <si>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</si>
  <si>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</si>
  <si>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</si>
  <si>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</si>
  <si>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</si>
  <si>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</si>
  <si>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</si>
  <si>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</si>
  <si>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</si>
  <si>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</si>
  <si>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</si>
  <si>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</si>
  <si>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</si>
  <si>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</si>
  <si>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</si>
  <si>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</si>
  <si>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</si>
  <si>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</si>
  <si>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</si>
  <si>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</si>
  <si>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</si>
  <si>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</si>
  <si>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</si>
  <si>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</si>
  <si>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</si>
  <si>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</si>
  <si>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</si>
  <si>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</si>
  <si>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</si>
  <si>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</si>
  <si>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</si>
  <si>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</si>
  <si>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</si>
  <si>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</si>
  <si>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</si>
  <si>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</si>
  <si>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</si>
  <si>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</si>
  <si>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</si>
  <si>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</si>
  <si>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</si>
  <si>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</si>
  <si>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</si>
  <si>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</si>
  <si>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</si>
  <si>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</si>
  <si>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</si>
  <si>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</si>
  <si>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</si>
  <si>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</si>
  <si>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</si>
  <si>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</si>
  <si>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</si>
  <si>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</si>
  <si>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</si>
  <si>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</si>
  <si>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</si>
  <si>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</si>
  <si>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</si>
  <si>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</si>
  <si>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</si>
  <si>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</si>
  <si>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</si>
  <si>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</si>
  <si>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</si>
  <si>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</si>
  <si>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</si>
  <si>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</si>
  <si>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</si>
  <si>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</si>
  <si>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</si>
  <si>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</si>
  <si>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</si>
  <si>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</si>
  <si>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</si>
  <si>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</si>
  <si>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</si>
  <si>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</si>
  <si>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</si>
  <si>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</si>
  <si>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</si>
  <si>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</si>
  <si>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</si>
  <si>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</si>
  <si>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</si>
  <si>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</si>
  <si>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</si>
  <si>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</si>
  <si>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</si>
  <si>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</si>
  <si>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</si>
  <si>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</si>
  <si>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</si>
  <si>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</si>
  <si>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</si>
  <si>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</si>
  <si>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</si>
  <si>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</si>
  <si>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</si>
  <si>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</si>
  <si>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</si>
  <si>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</si>
  <si>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</si>
  <si>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</si>
  <si>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</si>
  <si>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</si>
  <si>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</si>
  <si>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</si>
  <si>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</si>
  <si>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</si>
  <si>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</si>
  <si>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</si>
  <si>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</si>
  <si>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</si>
  <si>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</si>
  <si>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</si>
  <si>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</si>
  <si>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</si>
  <si>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</si>
  <si>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</si>
  <si>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</si>
  <si>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</si>
  <si>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</si>
  <si>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</si>
  <si>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</si>
  <si>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</si>
  <si>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</si>
  <si>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</si>
  <si>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</si>
  <si>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</si>
  <si>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</si>
  <si>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</si>
  <si>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</si>
  <si>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</si>
  <si>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</si>
  <si>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</si>
  <si>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</si>
  <si>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</si>
  <si>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</si>
  <si>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</si>
  <si>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</si>
  <si>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</si>
  <si>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</si>
  <si>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</si>
  <si>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</si>
  <si>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</si>
  <si>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</si>
  <si>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</si>
  <si>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</si>
  <si>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</si>
  <si>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</si>
  <si>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</si>
  <si>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</si>
  <si>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</si>
  <si>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</si>
  <si>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</si>
  <si>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</si>
  <si>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</si>
  <si>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</si>
  <si>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</si>
  <si>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</si>
  <si>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</si>
  <si>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</si>
  <si>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</si>
  <si>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</si>
  <si>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</si>
  <si>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</si>
  <si>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</si>
  <si>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</si>
  <si>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</si>
  <si>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</si>
  <si>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</si>
  <si>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</si>
  <si>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</si>
  <si>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</si>
  <si>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</si>
  <si>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</si>
  <si>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</si>
  <si>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</si>
  <si>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</si>
  <si>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</si>
  <si>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</si>
  <si>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</si>
  <si>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</si>
  <si>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</si>
  <si>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</si>
  <si>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</si>
  <si>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</si>
  <si>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</si>
  <si>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</si>
  <si>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</si>
  <si>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</si>
  <si>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</si>
  <si>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</si>
  <si>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</si>
  <si>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</si>
  <si>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</si>
  <si>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</si>
  <si>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</si>
  <si>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</si>
  <si>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</si>
  <si>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</si>
  <si>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</si>
  <si>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</si>
  <si>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</si>
  <si>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</si>
  <si>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</si>
  <si>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</si>
  <si>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</si>
  <si>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</si>
  <si>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</si>
  <si>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</si>
  <si>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</si>
  <si>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</si>
  <si>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</si>
  <si>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</si>
  <si>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</si>
  <si>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</si>
  <si>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</si>
  <si>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</si>
  <si>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</si>
  <si>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</si>
  <si>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</si>
  <si>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</si>
  <si>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</si>
  <si>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</si>
  <si>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</si>
  <si>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</si>
  <si>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</si>
  <si>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</si>
  <si>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</si>
  <si>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</si>
  <si>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</si>
  <si>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</si>
  <si>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</si>
  <si>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</si>
  <si>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</si>
  <si>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</si>
  <si>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</si>
  <si>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</si>
  <si>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</si>
  <si>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</si>
  <si>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</si>
  <si>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</si>
  <si>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</si>
  <si>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</si>
  <si>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</si>
  <si>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</si>
  <si>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</si>
  <si>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</si>
  <si>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</si>
  <si>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</si>
  <si>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</si>
  <si>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</si>
  <si>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</si>
  <si>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</si>
  <si>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</si>
  <si>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</si>
  <si>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</si>
  <si>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</si>
  <si>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</si>
  <si>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</si>
  <si>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</si>
  <si>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</si>
  <si>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</si>
  <si>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</si>
  <si>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</si>
  <si>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</si>
  <si>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</si>
  <si>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</si>
  <si>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</si>
  <si>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</si>
  <si>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</si>
  <si>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</si>
  <si>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</si>
  <si>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</si>
  <si>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</si>
  <si>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</si>
  <si>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</si>
  <si>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</si>
  <si>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</si>
  <si>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</si>
  <si>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</si>
  <si>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</si>
  <si>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</si>
  <si>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</si>
  <si>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</si>
  <si>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</si>
  <si>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</si>
  <si>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</si>
  <si>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</si>
  <si>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</si>
  <si>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</si>
  <si>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</si>
  <si>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</si>
  <si>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</si>
  <si>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</si>
  <si>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</si>
  <si>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</si>
  <si>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</si>
  <si>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</si>
  <si>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</si>
  <si>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</si>
  <si>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</si>
  <si>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</si>
  <si>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</si>
  <si>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</si>
  <si>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</si>
  <si>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</si>
  <si>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</si>
  <si>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</si>
  <si>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</si>
  <si>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</si>
  <si>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</si>
  <si>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</si>
  <si>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</si>
  <si>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</si>
  <si>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</si>
  <si>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</si>
  <si>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</si>
  <si>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</si>
  <si>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</si>
  <si>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</si>
  <si>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</si>
  <si>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</si>
  <si>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</si>
  <si>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</si>
  <si>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</si>
  <si>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</si>
  <si>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</si>
  <si>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</si>
  <si>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</si>
  <si>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</si>
  <si>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</si>
  <si>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</si>
  <si>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</si>
  <si>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</si>
  <si>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</si>
  <si>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</si>
  <si>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</si>
  <si>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</si>
  <si>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</si>
  <si>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</si>
  <si>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</si>
  <si>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</si>
  <si>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</si>
  <si>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</si>
  <si>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</si>
  <si>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</si>
  <si>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</si>
  <si>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</si>
  <si>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</si>
  <si>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</si>
  <si>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</si>
  <si>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</si>
  <si>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</si>
  <si>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</si>
  <si>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</si>
  <si>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</si>
  <si>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</si>
  <si>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</si>
  <si>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</si>
  <si>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</si>
  <si>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</si>
  <si>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</si>
  <si>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</si>
  <si>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</si>
  <si>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</si>
  <si>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</si>
  <si>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</si>
  <si>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</si>
  <si>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</si>
  <si>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</si>
  <si>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</si>
  <si>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</si>
  <si>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</si>
  <si>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</si>
  <si>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</si>
  <si>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</si>
  <si>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</si>
  <si>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</si>
  <si>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</si>
  <si>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</si>
  <si>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</si>
  <si>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</si>
  <si>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</si>
  <si>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</si>
  <si>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</si>
  <si>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</si>
  <si>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</si>
  <si>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</si>
  <si>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</si>
  <si>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</si>
  <si>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</si>
  <si>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</si>
  <si>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</si>
  <si>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</si>
  <si>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</si>
  <si>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</si>
  <si>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</si>
  <si>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</si>
  <si>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</si>
  <si>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</si>
  <si>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</si>
  <si>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</si>
  <si>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</si>
  <si>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</si>
  <si>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</si>
  <si>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</si>
  <si>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</si>
  <si>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</si>
  <si>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</si>
  <si>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</si>
  <si>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</si>
  <si>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</si>
  <si>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</si>
  <si>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</si>
  <si>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</si>
  <si>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</si>
  <si>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</si>
  <si>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</si>
  <si>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</si>
  <si>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</si>
  <si>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</si>
  <si>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</si>
  <si>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</si>
  <si>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</si>
  <si>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</si>
  <si>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</si>
  <si>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</si>
  <si>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</si>
  <si>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</si>
  <si>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</si>
  <si>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</si>
  <si>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</si>
  <si>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</si>
  <si>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</si>
  <si>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</si>
  <si>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</si>
  <si>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</si>
  <si>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</si>
  <si>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</si>
  <si>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</si>
  <si>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</si>
  <si>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</si>
  <si>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</si>
  <si>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</si>
  <si>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</si>
  <si>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</si>
  <si>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</si>
  <si>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</si>
  <si>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</si>
  <si>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</si>
  <si>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</si>
  <si>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</si>
  <si>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</si>
  <si>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</si>
  <si>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</si>
  <si>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</si>
  <si>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</si>
  <si>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</si>
  <si>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</si>
  <si>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</si>
  <si>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</si>
  <si>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</si>
  <si>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</si>
  <si>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</si>
  <si>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</si>
  <si>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</si>
  <si>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</si>
  <si>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</si>
  <si>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</si>
  <si>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</si>
  <si>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</si>
  <si>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</si>
  <si>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</si>
  <si>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</si>
  <si>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</si>
  <si>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</si>
  <si>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</si>
  <si>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</si>
  <si>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</si>
  <si>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</si>
  <si>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</si>
  <si>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</si>
  <si>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</si>
  <si>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</si>
  <si>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</si>
  <si>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</si>
  <si>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</si>
  <si>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</si>
  <si>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</si>
  <si>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</si>
  <si>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</si>
  <si>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</si>
  <si>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</si>
  <si>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</si>
  <si>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</si>
  <si>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</si>
  <si>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</si>
  <si>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</si>
  <si>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</si>
  <si>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</si>
  <si>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</si>
  <si>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</si>
  <si>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</si>
  <si>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</si>
  <si>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</si>
  <si>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</si>
  <si>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</si>
  <si>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</si>
  <si>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</si>
  <si>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</si>
  <si>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</si>
  <si>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</si>
  <si>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</si>
  <si>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</si>
  <si>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</si>
  <si>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</si>
  <si>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</si>
  <si>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</si>
  <si>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</si>
  <si>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</si>
  <si>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</si>
  <si>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</si>
  <si>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</si>
  <si>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</si>
  <si>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</si>
  <si>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</si>
  <si>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</si>
  <si>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</si>
  <si>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</si>
  <si>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</si>
  <si>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</si>
  <si>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</si>
  <si>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</si>
  <si>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</si>
  <si>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</si>
  <si>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</si>
  <si>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</si>
  <si>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</si>
  <si>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</si>
  <si>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</si>
  <si>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</si>
  <si>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</si>
  <si>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</si>
  <si>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</si>
  <si>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</si>
  <si>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</si>
  <si>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</si>
  <si>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</si>
  <si>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</si>
  <si>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</si>
  <si>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</si>
  <si>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</si>
  <si>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</si>
  <si>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</si>
  <si>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</si>
  <si>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</si>
  <si>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</si>
  <si>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</si>
  <si>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</si>
  <si>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</si>
  <si>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</si>
  <si>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</si>
  <si>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</si>
  <si>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</si>
  <si>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</si>
  <si>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</si>
  <si>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</si>
  <si>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</si>
  <si>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</si>
  <si>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</si>
  <si>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</si>
  <si>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</si>
  <si>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</si>
  <si>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</si>
  <si>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</si>
  <si>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</si>
  <si>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</si>
  <si>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</si>
  <si>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</si>
  <si>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</si>
  <si>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</si>
  <si>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</si>
  <si>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</si>
  <si>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</si>
  <si>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</si>
  <si>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</si>
  <si>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</si>
  <si>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</si>
  <si>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</si>
  <si>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</si>
  <si>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</si>
  <si>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</si>
  <si>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</si>
  <si>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</si>
  <si>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</si>
  <si>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</si>
  <si>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</si>
  <si>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</si>
  <si>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</si>
  <si>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</si>
  <si>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</si>
  <si>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</si>
  <si>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</si>
  <si>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</si>
  <si>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</si>
  <si>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</si>
  <si>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</si>
  <si>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</si>
  <si>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</si>
  <si>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</si>
  <si>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</si>
  <si>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</si>
  <si>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</si>
  <si>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</si>
  <si>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</si>
  <si>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</si>
  <si>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</si>
  <si>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</si>
  <si>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</si>
  <si>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</si>
  <si>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</si>
  <si>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</si>
  <si>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</si>
  <si>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</si>
  <si>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</si>
  <si>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</si>
  <si>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</si>
  <si>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</si>
  <si>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</si>
  <si>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</si>
  <si>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</si>
  <si>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</si>
  <si>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</si>
  <si>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</si>
  <si>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</si>
  <si>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</si>
  <si>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</si>
  <si>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</si>
  <si>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</si>
  <si>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</si>
  <si>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</si>
  <si>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</si>
  <si>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</si>
  <si>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</si>
  <si>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</si>
  <si>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</si>
  <si>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</si>
  <si>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</si>
  <si>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</si>
  <si>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</si>
  <si>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</si>
  <si>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</si>
  <si>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</si>
  <si>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</si>
  <si>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</si>
  <si>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</si>
  <si>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</si>
  <si>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</si>
  <si>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</si>
  <si>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</si>
  <si>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</si>
  <si>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</si>
  <si>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</si>
  <si>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</si>
  <si>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</si>
  <si>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</si>
  <si>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</si>
  <si>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</si>
  <si>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</si>
  <si>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</si>
  <si>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</si>
  <si>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</si>
  <si>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</si>
  <si>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</si>
  <si>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</si>
  <si>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</si>
  <si>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</si>
  <si>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</si>
  <si>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</si>
  <si>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</si>
  <si>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</si>
  <si>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</si>
  <si>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</si>
  <si>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</si>
  <si>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</si>
  <si>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</si>
  <si>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</si>
  <si>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</si>
  <si>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</si>
  <si>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</si>
  <si>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</si>
  <si>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</si>
  <si>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</si>
  <si>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</si>
  <si>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</si>
  <si>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</si>
  <si>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</si>
  <si>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</si>
  <si>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</si>
  <si>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</si>
  <si>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</si>
  <si>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</si>
  <si>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</si>
  <si>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</si>
  <si>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</si>
  <si>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</si>
  <si>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</si>
  <si>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</si>
  <si>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</si>
  <si>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</si>
  <si>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</si>
  <si>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</si>
  <si>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</si>
  <si>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</si>
  <si>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</si>
  <si>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</si>
  <si>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</si>
  <si>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</si>
  <si>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</si>
  <si>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</si>
  <si>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</si>
  <si>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</si>
  <si>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</si>
  <si>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</si>
  <si>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</si>
  <si>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</si>
  <si>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</si>
  <si>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</si>
  <si>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</si>
  <si>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</si>
  <si>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</si>
  <si>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</si>
  <si>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</si>
  <si>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</si>
  <si>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</si>
  <si>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</si>
  <si>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</si>
  <si>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</si>
  <si>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</si>
  <si>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</si>
  <si>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</si>
  <si>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</si>
  <si>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</si>
  <si>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</si>
  <si>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</si>
  <si>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</si>
  <si>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</si>
  <si>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</si>
  <si>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</si>
  <si>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</si>
  <si>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</si>
  <si>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</si>
  <si>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</si>
  <si>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</si>
  <si>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</si>
  <si>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</si>
  <si>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</si>
  <si>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</si>
  <si>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</si>
  <si>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</si>
  <si>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</si>
  <si>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</si>
  <si>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</si>
  <si>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</si>
  <si>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</si>
  <si>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</si>
  <si>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</si>
  <si>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</si>
  <si>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</si>
  <si>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</si>
  <si>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</si>
  <si>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</si>
  <si>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</si>
  <si>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</si>
  <si>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</si>
  <si>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</si>
  <si>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</si>
  <si>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</si>
  <si>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</si>
  <si>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</si>
  <si>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</si>
  <si>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</si>
  <si>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</si>
  <si>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</si>
  <si>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</si>
  <si>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</si>
  <si>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</si>
  <si>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</si>
  <si>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</si>
  <si>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</si>
  <si>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</si>
  <si>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</si>
  <si>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</si>
  <si>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</si>
  <si>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</si>
  <si>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</si>
  <si>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</si>
  <si>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</si>
  <si>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</si>
  <si>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</si>
  <si>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</si>
  <si>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</si>
  <si>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</si>
  <si>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</si>
  <si>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</si>
  <si>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</si>
  <si>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</si>
  <si>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</si>
  <si>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</si>
  <si>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</si>
  <si>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</si>
  <si>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</si>
  <si>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</si>
  <si>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</si>
  <si>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</si>
  <si>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</si>
  <si>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</si>
  <si>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</si>
  <si>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</si>
  <si>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</si>
  <si>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</si>
  <si>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</si>
  <si>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</si>
  <si>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</si>
  <si>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</si>
  <si>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</si>
  <si>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</si>
  <si>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</si>
  <si>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</si>
  <si>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</si>
  <si>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</si>
  <si>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</si>
  <si>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</si>
  <si>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</si>
  <si>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</si>
  <si>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</si>
  <si>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</si>
  <si>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</si>
  <si>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</si>
  <si>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</si>
  <si>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</si>
  <si>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</si>
  <si>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</si>
  <si>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</si>
  <si>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</si>
  <si>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</si>
  <si>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</si>
  <si>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</si>
  <si>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</si>
  <si>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</si>
  <si>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</si>
  <si>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</si>
  <si>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</si>
  <si>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</si>
  <si>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</si>
  <si>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</si>
  <si>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</si>
  <si>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</si>
  <si>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</si>
  <si>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</si>
  <si>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</si>
  <si>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</si>
  <si>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</si>
  <si>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</si>
  <si>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</si>
  <si>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</si>
  <si>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</si>
  <si>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</si>
  <si>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</si>
  <si>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</si>
  <si>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</si>
  <si>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</si>
  <si>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</si>
  <si>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</si>
  <si>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</si>
  <si>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</si>
  <si>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</si>
  <si>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</si>
  <si>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</si>
  <si>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</si>
  <si>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</si>
  <si>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</si>
  <si>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</si>
  <si>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</si>
  <si>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</si>
  <si>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</si>
  <si>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</si>
  <si>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</si>
  <si>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</si>
  <si>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</si>
  <si>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</si>
  <si>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</si>
  <si>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</si>
  <si>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</si>
  <si>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</si>
  <si>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</si>
  <si>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</si>
  <si>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</si>
  <si>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</si>
  <si>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</si>
  <si>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</si>
  <si>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</si>
  <si>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</si>
  <si>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</si>
  <si>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</si>
  <si>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</si>
  <si>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</si>
  <si>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</si>
  <si>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</si>
  <si>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</si>
  <si>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</si>
  <si>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</si>
  <si>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</si>
  <si>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</si>
  <si>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</si>
  <si>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</si>
  <si>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</si>
  <si>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</si>
  <si>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</si>
  <si>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</si>
  <si>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</si>
  <si>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</si>
  <si>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</si>
  <si>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</si>
  <si>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</si>
  <si>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</si>
  <si>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</si>
  <si>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</si>
  <si>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</si>
  <si>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</si>
  <si>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</si>
  <si>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</si>
  <si>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</si>
  <si>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</si>
  <si>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</si>
  <si>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</si>
  <si>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</si>
  <si>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</si>
  <si>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</si>
  <si>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</si>
  <si>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</si>
  <si>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</si>
  <si>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</si>
  <si>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</si>
  <si>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</si>
  <si>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</si>
  <si>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</si>
  <si>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</si>
  <si>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</si>
  <si>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</si>
  <si>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</si>
  <si>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</si>
  <si>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</si>
  <si>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</si>
  <si>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</si>
  <si>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</si>
  <si>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</si>
  <si>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</si>
  <si>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</si>
  <si>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</si>
  <si>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</si>
  <si>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</si>
  <si>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</si>
  <si>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</si>
  <si>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</si>
  <si>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</si>
  <si>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</si>
  <si>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</si>
  <si>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</si>
  <si>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</si>
  <si>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</si>
  <si>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</si>
  <si>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</si>
  <si>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</si>
  <si>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</si>
  <si>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</si>
  <si>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</si>
  <si>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</si>
  <si>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</si>
  <si>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</si>
  <si>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</si>
  <si>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</si>
  <si>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</si>
  <si>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</si>
  <si>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</si>
  <si>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</si>
  <si>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</si>
  <si>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</si>
  <si>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</si>
  <si>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</si>
  <si>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</si>
  <si>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</si>
  <si>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</si>
  <si>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</si>
  <si>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</si>
  <si>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</si>
  <si>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</si>
  <si>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</si>
  <si>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</si>
  <si>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</si>
  <si>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</si>
  <si>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</si>
  <si>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</si>
  <si>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</si>
  <si>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</si>
  <si>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</si>
  <si>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</si>
  <si>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</si>
  <si>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</si>
  <si>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</si>
  <si>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</si>
  <si>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</si>
  <si>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</si>
  <si>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</si>
  <si>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</si>
  <si>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</si>
  <si>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</si>
  <si>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</si>
  <si>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</si>
  <si>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</si>
  <si>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</si>
  <si>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</si>
  <si>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</si>
  <si>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</si>
  <si>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</si>
  <si>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</si>
  <si>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</si>
  <si>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</si>
  <si>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</si>
  <si>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</si>
  <si>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</si>
  <si>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</si>
  <si>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</si>
  <si>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</si>
  <si>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</si>
  <si>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</si>
  <si>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</si>
  <si>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</si>
  <si>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</si>
  <si>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</si>
  <si>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</si>
  <si>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</si>
  <si>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</si>
  <si>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</si>
  <si>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</si>
  <si>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</si>
  <si>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</si>
  <si>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</si>
  <si>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</si>
  <si>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</si>
  <si>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</si>
  <si>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</si>
  <si>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</si>
  <si>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</si>
  <si>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</si>
  <si>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</si>
  <si>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</si>
  <si>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</si>
  <si>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</si>
  <si>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</si>
  <si>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</si>
  <si>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</si>
  <si>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</si>
  <si>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</si>
  <si>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</si>
  <si>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</si>
  <si>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</si>
  <si>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</si>
  <si>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</si>
  <si>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</si>
  <si>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</si>
  <si>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</si>
  <si>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</si>
  <si>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</si>
  <si>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</si>
  <si>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</si>
  <si>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</si>
  <si>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</si>
  <si>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</si>
  <si>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</si>
  <si>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</si>
  <si>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</si>
  <si>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</si>
  <si>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</si>
  <si>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</si>
  <si>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</si>
  <si>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</si>
  <si>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</si>
  <si>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</si>
  <si>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</si>
  <si>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</si>
  <si>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</si>
  <si>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</si>
  <si>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</si>
  <si>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</si>
  <si>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</si>
  <si>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</si>
  <si>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</si>
  <si>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</si>
  <si>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</si>
  <si>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</si>
  <si>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</si>
  <si>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</si>
  <si>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</si>
  <si>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</si>
  <si>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</si>
  <si>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</si>
  <si>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</si>
  <si>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</si>
  <si>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</si>
  <si>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</si>
  <si>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</si>
  <si>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</si>
  <si>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</si>
  <si>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</si>
  <si>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</si>
  <si>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</si>
  <si>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</si>
  <si>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</si>
  <si>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</si>
  <si>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</si>
  <si>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</si>
  <si>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</si>
  <si>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</si>
  <si>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</si>
  <si>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</si>
  <si>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</si>
  <si>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</si>
  <si>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</si>
  <si>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</si>
  <si>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</si>
  <si>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</si>
  <si>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</si>
  <si>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</si>
  <si>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</si>
  <si>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</si>
  <si>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</si>
  <si>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</si>
  <si>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</si>
  <si>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</si>
  <si>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</si>
  <si>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</si>
  <si>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</si>
  <si>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</si>
  <si>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</si>
  <si>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</si>
  <si>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</si>
  <si>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</si>
  <si>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</si>
  <si>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</si>
  <si>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</si>
  <si>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</si>
  <si>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</si>
  <si>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</si>
  <si>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</si>
  <si>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</si>
  <si>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</si>
  <si>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</si>
  <si>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</si>
  <si>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</si>
  <si>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</si>
  <si>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</si>
  <si>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</si>
  <si>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</si>
  <si>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</si>
  <si>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</si>
  <si>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</si>
  <si>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</si>
  <si>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</si>
  <si>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</si>
  <si>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</si>
  <si>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</si>
  <si>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</si>
  <si>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</si>
  <si>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</si>
  <si>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</si>
  <si>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</si>
  <si>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</si>
  <si>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</si>
  <si>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</si>
  <si>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</si>
  <si>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</si>
  <si>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</si>
  <si>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</si>
  <si>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</si>
  <si>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</si>
  <si>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</si>
  <si>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</si>
  <si>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</si>
  <si>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</si>
  <si>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</si>
  <si>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</si>
  <si>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</si>
  <si>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</si>
  <si>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</si>
  <si>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</si>
  <si>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</si>
  <si>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</si>
  <si>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</si>
  <si>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</si>
  <si>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</si>
  <si>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</si>
  <si>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</si>
  <si>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</si>
  <si>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</si>
  <si>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</si>
  <si>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</si>
  <si>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</si>
  <si>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</si>
  <si>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</si>
  <si>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</si>
  <si>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</si>
  <si>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</si>
  <si>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</si>
  <si>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</si>
  <si>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</si>
  <si>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</si>
  <si>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</si>
  <si>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</si>
  <si>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</si>
  <si>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</si>
  <si>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</si>
  <si>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</si>
  <si>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</si>
  <si>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</si>
  <si>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</si>
  <si>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</si>
  <si>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</si>
  <si>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</si>
  <si>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</si>
  <si>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</si>
  <si>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</si>
  <si>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</si>
  <si>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</si>
  <si>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</si>
  <si>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</si>
  <si>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</si>
  <si>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</si>
  <si>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</si>
  <si>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</si>
  <si>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</si>
  <si>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</si>
  <si>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</si>
  <si>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</si>
  <si>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</si>
  <si>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</si>
  <si>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</si>
  <si>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</si>
  <si>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</si>
  <si>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</si>
  <si>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</si>
  <si>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</si>
  <si>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</si>
  <si>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</si>
  <si>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</si>
  <si>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</si>
  <si>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</si>
  <si>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</si>
  <si>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</si>
  <si>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</si>
  <si>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</si>
  <si>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</si>
  <si>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</si>
  <si>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</si>
  <si>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</si>
  <si>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</si>
  <si>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</si>
  <si>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</si>
  <si>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</si>
  <si>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</si>
  <si>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</si>
  <si>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</si>
  <si>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</si>
  <si>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</si>
  <si>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</si>
  <si>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</si>
  <si>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</si>
  <si>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</si>
  <si>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</si>
  <si>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</si>
  <si>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</si>
  <si>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</si>
  <si>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</si>
  <si>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</si>
  <si>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</si>
  <si>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</si>
  <si>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</si>
  <si>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</si>
  <si>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</si>
  <si>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</si>
  <si>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</si>
  <si>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</si>
  <si>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</si>
  <si>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</si>
  <si>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</si>
  <si>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</si>
  <si>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</si>
  <si>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</si>
  <si>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</si>
  <si>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</si>
  <si>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</si>
  <si>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</si>
  <si>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</si>
  <si>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</si>
  <si>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</si>
  <si>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</si>
  <si>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</si>
  <si>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</si>
  <si>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</si>
  <si>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</si>
  <si>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</si>
  <si>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</si>
  <si>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</si>
  <si>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</si>
  <si>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</si>
  <si>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</si>
  <si>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</si>
  <si>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</si>
  <si>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</si>
  <si>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</si>
  <si>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</si>
  <si>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</si>
  <si>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</si>
  <si>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</si>
  <si>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</si>
  <si>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</si>
  <si>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</si>
  <si>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</si>
  <si>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</si>
  <si>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</si>
  <si>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</si>
  <si>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</si>
  <si>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</si>
  <si>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</si>
  <si>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</si>
  <si>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</si>
  <si>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</si>
  <si>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</si>
  <si>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</si>
  <si>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</si>
  <si>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</si>
  <si>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</si>
  <si>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</si>
  <si>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</si>
  <si>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</si>
  <si>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</si>
  <si>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</si>
  <si>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</si>
  <si>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</si>
  <si>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</si>
  <si>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</si>
  <si>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</si>
  <si>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</si>
  <si>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</si>
  <si>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</si>
  <si>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</si>
  <si>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</si>
  <si>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</si>
  <si>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</si>
  <si>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</si>
  <si>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</si>
  <si>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</si>
  <si>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</si>
  <si>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</si>
  <si>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</si>
  <si>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</si>
  <si>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</si>
  <si>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</si>
  <si>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</si>
  <si>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</si>
  <si>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</si>
  <si>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</si>
  <si>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</si>
  <si>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</si>
  <si>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</si>
  <si>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</si>
  <si>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</si>
  <si>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</si>
  <si>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</si>
  <si>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</si>
  <si>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</si>
  <si>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</si>
  <si>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</si>
  <si>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</si>
  <si>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</si>
  <si>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</si>
  <si>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</si>
  <si>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</si>
  <si>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</si>
  <si>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</si>
  <si>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</si>
  <si>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</si>
  <si>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</si>
  <si>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</si>
  <si>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</si>
  <si>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</si>
  <si>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</si>
  <si>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</si>
  <si>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</si>
  <si>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</si>
  <si>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</si>
  <si>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</si>
  <si>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</si>
  <si>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</si>
  <si>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</si>
  <si>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</si>
  <si>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</si>
  <si>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</si>
  <si>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</si>
  <si>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</si>
  <si>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</si>
  <si>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</si>
  <si>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</si>
  <si>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</si>
  <si>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</si>
  <si>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</si>
  <si>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</si>
  <si>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</si>
  <si>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</si>
  <si>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</si>
  <si>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</si>
  <si>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</si>
  <si>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</si>
  <si>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</si>
  <si>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</si>
  <si>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</si>
  <si>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</si>
  <si>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</si>
  <si>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</si>
  <si>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</si>
  <si>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</si>
  <si>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</si>
  <si>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</si>
  <si>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</si>
  <si>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</si>
  <si>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</si>
  <si>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</si>
  <si>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</si>
  <si>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</si>
  <si>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</si>
  <si>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</si>
  <si>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</si>
  <si>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</si>
  <si>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</si>
  <si>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</si>
  <si>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</si>
  <si>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</si>
  <si>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</si>
  <si>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</si>
  <si>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</si>
  <si>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</si>
  <si>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</si>
  <si>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</si>
  <si>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</si>
  <si>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</si>
  <si>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</si>
  <si>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</si>
  <si>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</si>
  <si>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</si>
  <si>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</si>
  <si>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</si>
  <si>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</si>
  <si>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</si>
  <si>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</si>
  <si>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</si>
  <si>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</si>
  <si>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</si>
  <si>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</si>
  <si>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</si>
  <si>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</si>
  <si>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</si>
  <si>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</si>
  <si>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</si>
  <si>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</si>
  <si>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</si>
  <si>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</si>
  <si>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</si>
  <si>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</si>
  <si>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</si>
  <si>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</si>
  <si>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</si>
  <si>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</si>
  <si>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</si>
  <si>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</si>
  <si>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</si>
  <si>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</si>
  <si>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</si>
  <si>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</si>
  <si>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</si>
  <si>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</si>
  <si>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</si>
  <si>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</si>
  <si>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</si>
  <si>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</si>
  <si>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</si>
  <si>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</si>
  <si>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</si>
  <si>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</si>
  <si>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</si>
  <si>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</si>
  <si>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</si>
  <si>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</si>
  <si>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</si>
  <si>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</si>
  <si>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</si>
  <si>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</si>
  <si>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</si>
  <si>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</si>
  <si>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</si>
  <si>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</si>
  <si>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</si>
  <si>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</si>
  <si>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</si>
  <si>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</si>
  <si>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</si>
  <si>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</si>
  <si>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</si>
  <si>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</si>
  <si>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</si>
  <si>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</si>
  <si>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</si>
  <si>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</si>
  <si>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</si>
  <si>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</si>
  <si>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</si>
  <si>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</si>
  <si>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</si>
  <si>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</si>
  <si>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</si>
  <si>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</si>
  <si>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</si>
  <si>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</si>
  <si>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</si>
  <si>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</si>
  <si>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</si>
  <si>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</si>
  <si>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</si>
  <si>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</si>
  <si>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</si>
  <si>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</si>
  <si>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</si>
  <si>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</si>
  <si>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</si>
  <si>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</si>
  <si>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</si>
  <si>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</si>
  <si>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</si>
  <si>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</si>
  <si>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</si>
  <si>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</si>
  <si>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</si>
  <si>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</si>
  <si>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</si>
  <si>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</si>
  <si>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</si>
  <si>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</si>
  <si>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</si>
  <si>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</si>
  <si>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</si>
  <si>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</si>
  <si>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</si>
  <si>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</si>
  <si>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</si>
  <si>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</si>
  <si>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</si>
  <si>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</si>
  <si>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</si>
  <si>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</si>
  <si>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</si>
  <si>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</si>
  <si>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</si>
  <si>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</si>
  <si>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</si>
  <si>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</si>
  <si>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</si>
  <si>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</si>
  <si>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</si>
  <si>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</si>
  <si>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</si>
  <si>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</si>
  <si>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</si>
  <si>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</si>
  <si>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</si>
  <si>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</si>
  <si>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</si>
  <si>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</si>
  <si>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</si>
  <si>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</si>
  <si>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</si>
  <si>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</si>
  <si>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</si>
  <si>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</si>
  <si>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</si>
  <si>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</si>
  <si>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</si>
  <si>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</si>
  <si>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</si>
  <si>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</si>
  <si>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</si>
  <si>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</si>
  <si>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</si>
  <si>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</si>
  <si>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</si>
  <si>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</si>
  <si>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</si>
  <si>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</si>
  <si>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</si>
  <si>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</si>
  <si>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</si>
  <si>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</si>
  <si>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</si>
  <si>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</si>
  <si>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</si>
  <si>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</si>
  <si>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</si>
  <si>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</si>
  <si>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</si>
  <si>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</si>
  <si>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</si>
  <si>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</si>
  <si>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</si>
  <si>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</si>
  <si>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</si>
  <si>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</si>
  <si>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</si>
  <si>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</si>
  <si>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</si>
  <si>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</si>
  <si>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</si>
  <si>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</si>
  <si>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</si>
  <si>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</si>
  <si>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</si>
  <si>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</si>
  <si>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</si>
  <si>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</si>
  <si>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</si>
  <si>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</si>
  <si>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</si>
  <si>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</si>
  <si>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</si>
  <si>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</si>
  <si>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</si>
  <si>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</si>
  <si>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</si>
  <si>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</si>
  <si>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</si>
  <si>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</si>
  <si>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</si>
  <si>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</si>
  <si>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</si>
  <si>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</si>
  <si>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</si>
  <si>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</si>
  <si>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</si>
  <si>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</si>
  <si>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</si>
  <si>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</si>
  <si>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</si>
  <si>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</si>
  <si>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</si>
  <si>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</si>
  <si>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</si>
  <si>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</si>
  <si>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</si>
  <si>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</si>
  <si>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</si>
  <si>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</si>
  <si>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</si>
  <si>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</si>
  <si>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</si>
  <si>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</si>
  <si>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</si>
  <si>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</si>
  <si>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</si>
  <si>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</si>
  <si>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</si>
  <si>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</si>
  <si>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</si>
  <si>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</si>
  <si>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</si>
  <si>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</si>
  <si>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</si>
  <si>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</si>
  <si>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</si>
  <si>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</si>
  <si>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</si>
  <si>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</si>
  <si>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</si>
  <si>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</si>
  <si>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</si>
  <si>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</si>
  <si>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</si>
  <si>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</si>
  <si>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</si>
  <si>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</si>
  <si>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</si>
  <si>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</si>
  <si>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</si>
  <si>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</si>
  <si>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</si>
  <si>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</si>
  <si>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</si>
  <si>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</si>
  <si>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</si>
  <si>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</si>
  <si>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</si>
  <si>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</si>
  <si>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</si>
  <si>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</si>
  <si>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</si>
  <si>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</si>
  <si>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</si>
  <si>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</si>
  <si>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</si>
  <si>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</si>
  <si>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</si>
  <si>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</si>
  <si>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</si>
  <si>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</si>
  <si>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</si>
  <si>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</si>
  <si>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</si>
  <si>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</si>
  <si>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</si>
  <si>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</si>
  <si>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</si>
  <si>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</si>
  <si>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</si>
  <si>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</si>
  <si>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</si>
  <si>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</si>
  <si>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</si>
  <si>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</si>
  <si>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</si>
  <si>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</si>
  <si>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</si>
  <si>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</si>
  <si>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</si>
  <si>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</si>
  <si>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</si>
  <si>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</si>
  <si>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</si>
  <si>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</si>
  <si>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</si>
  <si>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</si>
  <si>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</si>
  <si>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</si>
  <si>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</si>
  <si>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</si>
  <si>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</si>
  <si>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</si>
  <si>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</si>
  <si>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</si>
  <si>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</si>
  <si>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</si>
  <si>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</si>
  <si>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</si>
  <si>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</si>
  <si>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</si>
  <si>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</si>
  <si>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</si>
  <si>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</si>
  <si>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</si>
  <si>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</si>
  <si>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</si>
  <si>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</si>
  <si>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</si>
  <si>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</si>
  <si>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</si>
  <si>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</si>
  <si>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</si>
  <si>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</si>
  <si>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</si>
  <si>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</si>
  <si>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</si>
  <si>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</si>
  <si>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</si>
  <si>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</si>
  <si>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</si>
  <si>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</si>
  <si>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</si>
  <si>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</si>
  <si>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</si>
  <si>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</si>
  <si>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</si>
  <si>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</si>
  <si>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</si>
  <si>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</si>
  <si>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</si>
  <si>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</si>
  <si>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</si>
  <si>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</si>
  <si>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</si>
  <si>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</si>
  <si>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</si>
  <si>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</si>
  <si>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</si>
  <si>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</si>
  <si>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</si>
  <si>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</si>
  <si>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</si>
  <si>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</si>
  <si>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</si>
  <si>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</si>
  <si>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</si>
  <si>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</si>
  <si>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</si>
  <si>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</si>
  <si>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</si>
  <si>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</si>
  <si>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</si>
  <si>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</si>
  <si>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</si>
  <si>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</si>
  <si>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</si>
  <si>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</si>
  <si>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</si>
  <si>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</si>
  <si>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</si>
  <si>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</si>
  <si>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</si>
  <si>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</si>
  <si>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</si>
  <si>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</si>
  <si>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</si>
  <si>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</si>
  <si>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</si>
  <si>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</si>
  <si>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</si>
  <si>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</si>
  <si>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</si>
  <si>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</si>
  <si>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</si>
  <si>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</si>
  <si>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</si>
  <si>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</si>
  <si>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</si>
  <si>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</si>
  <si>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</si>
  <si>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</si>
  <si>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</si>
  <si>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</si>
  <si>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</si>
  <si>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</si>
  <si>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</si>
  <si>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</si>
  <si>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</si>
  <si>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</si>
  <si>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</si>
  <si>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</si>
  <si>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</si>
  <si>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</si>
  <si>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</si>
  <si>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</si>
  <si>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</si>
  <si>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</si>
  <si>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</si>
  <si>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</si>
  <si>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</si>
  <si>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</si>
  <si>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</si>
  <si>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</si>
  <si>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</si>
  <si>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</si>
  <si>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</si>
  <si>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</si>
  <si>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</si>
  <si>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</si>
  <si>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</si>
  <si>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</si>
  <si>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</si>
  <si>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</si>
  <si>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</si>
  <si>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</si>
  <si>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</si>
  <si>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</si>
  <si>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</si>
  <si>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</si>
  <si>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</si>
  <si>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</si>
  <si>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</si>
  <si>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</si>
  <si>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</si>
  <si>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</si>
  <si>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</si>
  <si>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</si>
  <si>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</si>
  <si>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</si>
  <si>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</si>
  <si>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</si>
  <si>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</si>
  <si>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</si>
  <si>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</si>
  <si>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</si>
  <si>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</si>
  <si>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</si>
  <si>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</si>
  <si>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</si>
  <si>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</si>
  <si>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</si>
  <si>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</si>
  <si>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</si>
  <si>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</si>
  <si>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</si>
  <si>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</si>
  <si>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</si>
  <si>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</si>
  <si>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</si>
  <si>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</si>
  <si>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</si>
  <si>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</si>
  <si>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</si>
  <si>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</si>
  <si>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</si>
  <si>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</si>
  <si>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</si>
  <si>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</si>
  <si>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</si>
  <si>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</si>
  <si>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</si>
  <si>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</si>
  <si>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</si>
  <si>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</si>
  <si>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</si>
  <si>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</si>
  <si>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</si>
  <si>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</si>
  <si>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</si>
  <si>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</si>
  <si>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</si>
  <si>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</si>
  <si>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</si>
  <si>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</si>
  <si>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</si>
  <si>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</si>
  <si>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</si>
  <si>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</si>
  <si>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</si>
  <si>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</si>
  <si>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</si>
  <si>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</si>
  <si>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</si>
  <si>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</si>
  <si>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</si>
  <si>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</si>
  <si>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</si>
  <si>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</si>
  <si>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</si>
  <si>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</si>
  <si>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</si>
  <si>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</si>
  <si>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</si>
  <si>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</si>
  <si>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</si>
  <si>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</si>
  <si>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</si>
  <si>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</si>
  <si>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</si>
  <si>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</si>
  <si>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</si>
  <si>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</si>
  <si>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</si>
  <si>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</si>
  <si>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</si>
  <si>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</si>
  <si>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</si>
  <si>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</si>
  <si>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</si>
  <si>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</si>
  <si>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</si>
  <si>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</si>
  <si>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</si>
  <si>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</si>
  <si>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</si>
  <si>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</si>
  <si>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</si>
  <si>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</si>
  <si>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</si>
  <si>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</si>
  <si>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</si>
  <si>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</si>
  <si>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</si>
  <si>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</si>
  <si>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</si>
  <si>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</si>
  <si>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</si>
  <si>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</si>
  <si>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</si>
  <si>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</si>
  <si>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</si>
  <si>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</si>
  <si>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</si>
  <si>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</si>
  <si>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</si>
  <si>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</si>
  <si>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</si>
  <si>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</si>
  <si>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</si>
  <si>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</si>
  <si>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</si>
  <si>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</si>
  <si>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</si>
  <si>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</si>
  <si>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</si>
  <si>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</si>
  <si>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</si>
  <si>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</si>
  <si>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</si>
  <si>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</si>
  <si>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</si>
  <si>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</si>
  <si>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</si>
  <si>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</si>
  <si>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</si>
  <si>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</si>
  <si>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</si>
  <si>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</si>
  <si>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</si>
  <si>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</si>
  <si>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</si>
  <si>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</si>
  <si>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</si>
  <si>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</si>
  <si>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</si>
  <si>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</si>
  <si>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</si>
  <si>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</si>
  <si>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</si>
  <si>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</si>
  <si>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</si>
  <si>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</si>
  <si>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</si>
  <si>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</si>
  <si>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</si>
  <si>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</si>
  <si>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</si>
  <si>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</si>
  <si>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</si>
  <si>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</si>
  <si>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</si>
  <si>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</si>
  <si>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</si>
  <si>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</si>
  <si>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</si>
  <si>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</si>
  <si>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</si>
  <si>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</si>
  <si>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</si>
  <si>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</si>
  <si>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</si>
  <si>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</si>
  <si>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</si>
  <si>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</si>
  <si>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</si>
  <si>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</si>
  <si>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</si>
  <si>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</si>
  <si>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</si>
  <si>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</si>
  <si>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</si>
  <si>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</si>
  <si>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</si>
  <si>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</si>
  <si>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</si>
  <si>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</si>
  <si>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</si>
  <si>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</si>
  <si>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</si>
  <si>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</si>
  <si>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</si>
  <si>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</si>
  <si>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</si>
  <si>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</si>
  <si>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</si>
  <si>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</si>
  <si>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</si>
  <si>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</si>
  <si>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</si>
  <si>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</si>
  <si>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</si>
  <si>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</si>
  <si>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</si>
  <si>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</si>
  <si>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</si>
  <si>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</si>
  <si>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</si>
  <si>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</si>
  <si>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</si>
  <si>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</si>
  <si>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</si>
  <si>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</si>
  <si>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</si>
  <si>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</si>
  <si>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</si>
  <si>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</si>
  <si>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</si>
  <si>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</si>
  <si>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</si>
  <si>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</si>
  <si>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</si>
  <si>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</si>
  <si>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</si>
  <si>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</si>
  <si>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</si>
  <si>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</si>
  <si>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</si>
  <si>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</si>
  <si>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</si>
  <si>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</si>
  <si>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</si>
  <si>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</si>
  <si>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</si>
  <si>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</si>
  <si>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</si>
  <si>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</si>
  <si>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</si>
  <si>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</si>
  <si>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</si>
  <si>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</si>
  <si>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</si>
  <si>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</si>
  <si>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</si>
  <si>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</si>
  <si>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</si>
  <si>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</si>
  <si>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</si>
  <si>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</si>
  <si>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</si>
  <si>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</si>
  <si>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</si>
  <si>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</si>
  <si>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</si>
  <si>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</si>
  <si>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</si>
  <si>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</si>
  <si>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</si>
  <si>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</si>
  <si>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</si>
  <si>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</si>
  <si>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</si>
  <si>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</si>
  <si>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</si>
  <si>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</si>
  <si>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</si>
  <si>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</si>
  <si>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</si>
  <si>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</si>
  <si>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</si>
  <si>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</si>
  <si>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</si>
  <si>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</si>
  <si>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</si>
  <si>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</si>
  <si>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</si>
  <si>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</si>
  <si>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</si>
  <si>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</si>
  <si>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</si>
  <si>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</si>
  <si>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</si>
  <si>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</si>
  <si>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</si>
  <si>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</si>
  <si>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</si>
  <si>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</si>
  <si>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</si>
  <si>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</si>
  <si>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</si>
  <si>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</si>
  <si>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</si>
  <si>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</si>
  <si>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</si>
  <si>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</si>
  <si>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</si>
  <si>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</si>
  <si>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</si>
  <si>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</si>
  <si>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</si>
  <si>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</si>
  <si>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</si>
  <si>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</si>
  <si>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</si>
  <si>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</si>
  <si>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</si>
  <si>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</si>
  <si>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</si>
  <si>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</si>
  <si>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</si>
  <si>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</si>
  <si>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</si>
  <si>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</si>
  <si>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</si>
  <si>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</si>
  <si>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</si>
  <si>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</si>
  <si>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</si>
  <si>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</si>
  <si>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</si>
  <si>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</si>
  <si>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</si>
  <si>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</si>
  <si>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</si>
  <si>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</si>
  <si>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</si>
  <si>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</si>
  <si>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</si>
  <si>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</si>
  <si>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</si>
  <si>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</si>
  <si>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</si>
  <si>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</si>
  <si>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</si>
  <si>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</si>
  <si>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</si>
  <si>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</si>
  <si>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</si>
  <si>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</si>
  <si>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</si>
  <si>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</si>
  <si>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</si>
  <si>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</si>
  <si>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</si>
  <si>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</si>
  <si>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</si>
  <si>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</si>
  <si>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</si>
  <si>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</si>
  <si>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</si>
  <si>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</si>
  <si>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</si>
  <si>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</si>
  <si>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</si>
  <si>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</si>
  <si>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</si>
  <si>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</si>
  <si>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</si>
  <si>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</si>
  <si>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</si>
  <si>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</si>
  <si>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</si>
  <si>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</si>
  <si>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</si>
  <si>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</si>
  <si>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</si>
  <si>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</si>
  <si>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</si>
  <si>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</si>
  <si>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</si>
  <si>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</si>
  <si>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</si>
  <si>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</si>
  <si>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</si>
  <si>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</si>
  <si>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</si>
  <si>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</si>
  <si>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</si>
  <si>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</si>
  <si>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</si>
  <si>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</si>
  <si>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</si>
  <si>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</si>
  <si>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</si>
  <si>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</si>
  <si>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</si>
  <si>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</si>
  <si>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</si>
  <si>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</si>
  <si>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</si>
  <si>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</si>
  <si>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</si>
  <si>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</si>
  <si>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</si>
  <si>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</si>
  <si>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</si>
  <si>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</si>
  <si>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</si>
  <si>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</si>
  <si>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</si>
  <si>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</si>
  <si>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</si>
  <si>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</si>
  <si>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</si>
  <si>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</si>
  <si>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</si>
  <si>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</si>
  <si>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</si>
  <si>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</si>
  <si>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</si>
  <si>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</si>
  <si>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</si>
  <si>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</si>
  <si>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</si>
  <si>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</si>
  <si>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</si>
  <si>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</si>
  <si>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</si>
  <si>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</si>
  <si>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</si>
  <si>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</si>
  <si>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</si>
  <si>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</si>
  <si>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</si>
  <si>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</si>
  <si>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</si>
  <si>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</si>
  <si>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</si>
  <si>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</si>
  <si>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</si>
  <si>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</si>
  <si>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</si>
  <si>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</si>
  <si>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</si>
  <si>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</si>
  <si>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</si>
  <si>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</si>
  <si>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</si>
  <si>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</si>
  <si>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</si>
  <si>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</si>
  <si>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</si>
  <si>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</si>
  <si>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</si>
  <si>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</si>
  <si>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</si>
  <si>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</si>
  <si>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</si>
  <si>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</si>
  <si>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</si>
  <si>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</si>
  <si>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</si>
  <si>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</si>
  <si>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</si>
  <si>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</si>
  <si>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</si>
  <si>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</si>
  <si>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</si>
  <si>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</si>
  <si>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</si>
  <si>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</si>
  <si>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</si>
  <si>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</si>
  <si>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</si>
  <si>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</si>
  <si>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</si>
  <si>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</si>
  <si>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</si>
  <si>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</si>
  <si>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</si>
  <si>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</si>
  <si>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</si>
  <si>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</si>
  <si>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</si>
  <si>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</si>
  <si>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</si>
  <si>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</si>
  <si>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</si>
  <si>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</si>
  <si>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</si>
  <si>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</si>
  <si>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</si>
  <si>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</si>
  <si>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</si>
  <si>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</si>
  <si>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</si>
  <si>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</si>
  <si>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</si>
  <si>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</si>
  <si>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</si>
  <si>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</si>
  <si>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</si>
  <si>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</si>
  <si>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</si>
  <si>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</si>
  <si>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</si>
  <si>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</si>
  <si>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</si>
  <si>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</si>
  <si>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</si>
  <si>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</si>
  <si>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</si>
  <si>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</si>
  <si>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</si>
  <si>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</si>
  <si>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</si>
  <si>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</si>
  <si>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</si>
  <si>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</si>
  <si>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</si>
  <si>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</si>
  <si>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</si>
  <si>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</si>
  <si>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</si>
  <si>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</si>
  <si>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</si>
  <si>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</si>
  <si>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</si>
  <si>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</si>
  <si>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</si>
  <si>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</si>
  <si>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</si>
  <si>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</si>
  <si>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</si>
  <si>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</si>
  <si>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</si>
  <si>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</si>
  <si>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</si>
  <si>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</si>
  <si>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</si>
  <si>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</si>
  <si>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</si>
  <si>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</si>
  <si>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</si>
  <si>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</si>
  <si>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</si>
  <si>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</si>
  <si>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</si>
  <si>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</si>
  <si>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</si>
  <si>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</si>
  <si>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</si>
  <si>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</si>
  <si>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</si>
  <si>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</si>
  <si>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</si>
  <si>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</si>
  <si>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</si>
  <si>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</si>
  <si>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</si>
  <si>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</si>
  <si>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</si>
  <si>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</si>
  <si>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</si>
  <si>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</si>
  <si>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</si>
  <si>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</si>
  <si>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</si>
  <si>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</si>
  <si>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</si>
  <si>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</si>
  <si>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</si>
  <si>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</si>
  <si>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</si>
  <si>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</si>
  <si>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</si>
  <si>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</si>
  <si>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</si>
  <si>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</si>
  <si>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</si>
  <si>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</si>
  <si>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</si>
  <si>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</si>
  <si>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</si>
  <si>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</si>
  <si>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</si>
  <si>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</si>
  <si>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</si>
  <si>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</si>
  <si>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</si>
  <si>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</si>
  <si>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</si>
  <si>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</si>
  <si>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</si>
  <si>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</si>
  <si>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</si>
  <si>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</si>
  <si>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</si>
  <si>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</si>
  <si>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</si>
  <si>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</si>
  <si>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</si>
  <si>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</si>
  <si>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</si>
  <si>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</si>
  <si>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</si>
  <si>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</si>
  <si>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</si>
  <si>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</si>
  <si>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</si>
  <si>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</si>
  <si>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</si>
  <si>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</si>
  <si>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</si>
  <si>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</si>
  <si>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</si>
  <si>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</si>
  <si>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</si>
  <si>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</si>
  <si>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</si>
  <si>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</si>
  <si>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</si>
  <si>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</si>
  <si>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</si>
  <si>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</si>
  <si>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</si>
  <si>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</si>
  <si>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</si>
  <si>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</si>
  <si>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</si>
  <si>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</si>
  <si>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</si>
  <si>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</si>
  <si>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</si>
  <si>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</si>
  <si>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</si>
  <si>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</si>
  <si>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</si>
  <si>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</si>
  <si>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</si>
  <si>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</si>
  <si>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</si>
  <si>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</si>
  <si>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</si>
  <si>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</si>
  <si>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</si>
  <si>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</si>
  <si>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</si>
  <si>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</si>
  <si>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</si>
  <si>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</si>
  <si>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</si>
  <si>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</si>
  <si>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</si>
  <si>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</si>
  <si>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</si>
  <si>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</si>
  <si>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</si>
  <si>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</si>
  <si>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</si>
  <si>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</si>
  <si>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</si>
  <si>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</si>
  <si>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</si>
  <si>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</si>
  <si>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</si>
  <si>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</si>
  <si>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</si>
  <si>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</si>
  <si>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</si>
  <si>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</si>
  <si>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</si>
  <si>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</si>
  <si>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</si>
  <si>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</si>
  <si>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</si>
  <si>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</si>
  <si>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</si>
  <si>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</si>
  <si>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</si>
  <si>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</si>
  <si>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</si>
  <si>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</si>
  <si>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</si>
  <si>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</si>
  <si>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</si>
  <si>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</si>
  <si>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</si>
  <si>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</si>
  <si>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</si>
  <si>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</si>
  <si>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</si>
  <si>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</si>
  <si>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</si>
  <si>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</si>
  <si>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</si>
  <si>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</si>
  <si>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</si>
  <si>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</si>
  <si>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</si>
  <si>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</si>
  <si>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</si>
  <si>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</si>
  <si>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</si>
  <si>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</si>
  <si>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</si>
  <si>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</si>
  <si>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</si>
  <si>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</si>
  <si>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</si>
  <si>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</si>
  <si>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</si>
  <si>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</si>
  <si>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</si>
  <si>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</si>
  <si>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</si>
  <si>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</si>
  <si>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</si>
  <si>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</si>
  <si>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</si>
  <si>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</si>
  <si>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</si>
  <si>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</si>
  <si>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</si>
  <si>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</si>
  <si>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</si>
  <si>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</si>
  <si>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</si>
  <si>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</si>
  <si>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</si>
  <si>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</si>
  <si>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</si>
  <si>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</si>
  <si>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</si>
  <si>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</si>
  <si>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</si>
  <si>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</si>
  <si>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</si>
  <si>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</si>
  <si>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</si>
  <si>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</si>
  <si>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</si>
  <si>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</si>
  <si>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</si>
  <si>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</si>
  <si>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</si>
  <si>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</si>
  <si>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</si>
  <si>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</si>
  <si>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</si>
  <si>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</si>
  <si>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</si>
  <si>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</si>
  <si>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</si>
  <si>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</si>
  <si>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</si>
  <si>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</si>
  <si>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</si>
  <si>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</si>
  <si>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</si>
  <si>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</si>
  <si>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</si>
  <si>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</si>
  <si>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</si>
  <si>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</si>
  <si>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</si>
  <si>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</si>
  <si>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</si>
  <si>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</si>
  <si>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</si>
  <si>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</si>
  <si>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</si>
  <si>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</si>
  <si>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</si>
  <si>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</si>
  <si>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</si>
  <si>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</si>
  <si>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</si>
  <si>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</si>
  <si>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</si>
  <si>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</si>
  <si>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</si>
  <si>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</si>
  <si>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</si>
  <si>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</si>
  <si>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</si>
  <si>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</si>
  <si>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</si>
  <si>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</si>
  <si>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</si>
  <si>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</si>
  <si>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</si>
  <si>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</si>
  <si>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</si>
  <si>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</si>
  <si>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</si>
  <si>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</si>
  <si>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</si>
  <si>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</si>
  <si>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</si>
  <si>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</si>
  <si>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</si>
  <si>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</si>
  <si>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</si>
  <si>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</si>
  <si>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</si>
  <si>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</si>
  <si>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</si>
  <si>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</si>
  <si>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</si>
  <si>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</si>
  <si>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</si>
  <si>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</si>
  <si>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</si>
  <si>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</si>
  <si>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</si>
  <si>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</si>
  <si>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</si>
  <si>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</si>
  <si>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</si>
  <si>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</si>
  <si>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</si>
  <si>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</si>
  <si>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</si>
  <si>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</si>
  <si>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</si>
  <si>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</si>
  <si>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</si>
  <si>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</si>
  <si>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</si>
  <si>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</si>
  <si>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</si>
  <si>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</si>
  <si>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</si>
  <si>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</si>
  <si>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</si>
  <si>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</si>
  <si>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</si>
  <si>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</si>
  <si>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</si>
  <si>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</si>
  <si>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</si>
  <si>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</si>
  <si>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</si>
  <si>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</si>
  <si>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</si>
  <si>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</si>
  <si>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</si>
  <si>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</si>
  <si>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</si>
  <si>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</si>
  <si>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</si>
  <si>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</si>
  <si>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</si>
  <si>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</si>
  <si>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</si>
  <si>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</si>
  <si>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</si>
  <si>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</si>
  <si>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</si>
  <si>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</si>
  <si>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</si>
  <si>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</si>
  <si>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</si>
  <si>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</si>
  <si>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</si>
  <si>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</si>
  <si>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</si>
  <si>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</si>
  <si>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</si>
  <si>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</si>
  <si>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</si>
  <si>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</si>
  <si>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</si>
  <si>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</si>
  <si>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</si>
  <si>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</si>
  <si>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</si>
  <si>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</si>
  <si>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</si>
  <si>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</si>
  <si>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</si>
  <si>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</si>
  <si>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</si>
  <si>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</si>
  <si>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</si>
  <si>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</si>
  <si>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</si>
  <si>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</si>
  <si>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</si>
  <si>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</si>
  <si>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</si>
  <si>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</si>
  <si>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</si>
  <si>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</si>
  <si>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</si>
  <si>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</si>
  <si>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</si>
  <si>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</si>
  <si>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</si>
  <si>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</si>
  <si>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</si>
  <si>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</si>
  <si>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</si>
  <si>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</si>
  <si>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</si>
  <si>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</si>
  <si>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</si>
  <si>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</si>
  <si>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</si>
  <si>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</si>
  <si>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</si>
  <si>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</si>
  <si>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</si>
  <si>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</si>
  <si>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</si>
  <si>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</si>
  <si>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</si>
  <si>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</si>
  <si>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</si>
  <si>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</si>
  <si>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</si>
  <si>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</si>
  <si>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</si>
  <si>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</si>
  <si>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</si>
  <si>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</si>
  <si>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</si>
  <si>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</si>
  <si>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</si>
  <si>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</si>
  <si>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</si>
  <si>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</si>
  <si>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</si>
  <si>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</si>
  <si>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</si>
  <si>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</si>
  <si>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</si>
  <si>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</si>
  <si>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</si>
  <si>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</si>
  <si>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</si>
  <si>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</si>
  <si>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</si>
  <si>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</si>
  <si>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</si>
  <si>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</si>
  <si>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</si>
  <si>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</si>
  <si>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</si>
  <si>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</si>
  <si>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</si>
  <si>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</si>
  <si>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</si>
  <si>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</si>
  <si>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</si>
  <si>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</si>
  <si>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</si>
  <si>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</si>
  <si>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</si>
  <si>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</si>
  <si>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</si>
  <si>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</si>
  <si>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</si>
  <si>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</si>
  <si>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</si>
  <si>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</si>
  <si>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</si>
  <si>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</si>
  <si>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</si>
  <si>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</si>
  <si>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</si>
  <si>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</si>
  <si>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</si>
  <si>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</si>
  <si>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</si>
  <si>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</si>
  <si>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</si>
  <si>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</si>
  <si>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</si>
  <si>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</si>
  <si>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</si>
  <si>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</si>
  <si>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</si>
  <si>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</si>
  <si>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</si>
  <si>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</si>
  <si>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</si>
  <si>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</si>
  <si>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</si>
  <si>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</si>
  <si>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</si>
  <si>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</si>
  <si>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</si>
  <si>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</si>
  <si>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</si>
  <si>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</si>
  <si>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</si>
  <si>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</si>
  <si>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</si>
  <si>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</si>
  <si>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</si>
  <si>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</si>
  <si>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</si>
  <si>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</si>
  <si>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</si>
  <si>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</si>
  <si>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</si>
  <si>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</si>
  <si>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</si>
  <si>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</si>
  <si>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</si>
  <si>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</si>
  <si>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</si>
  <si>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</si>
  <si>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</si>
  <si>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</si>
  <si>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</si>
  <si>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</si>
  <si>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</si>
  <si>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</si>
  <si>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</si>
  <si>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</si>
  <si>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</si>
  <si>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</si>
  <si>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</si>
  <si>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</si>
  <si>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</si>
  <si>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</si>
  <si>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</si>
  <si>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</si>
  <si>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</si>
  <si>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</si>
  <si>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</si>
  <si>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</si>
  <si>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</si>
  <si>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</si>
  <si>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</si>
  <si>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</si>
  <si>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</si>
  <si>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</si>
  <si>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</si>
  <si>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</si>
  <si>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</si>
  <si>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</si>
  <si>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</si>
  <si>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</si>
  <si>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</si>
  <si>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</si>
  <si>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</si>
  <si>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</si>
  <si>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</si>
  <si>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</si>
  <si>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</si>
  <si>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</si>
  <si>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</si>
  <si>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</si>
  <si>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</si>
  <si>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</si>
  <si>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</si>
  <si>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</si>
  <si>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</si>
  <si>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</si>
  <si>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</si>
  <si>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</si>
  <si>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</si>
  <si>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</si>
  <si>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</si>
  <si>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</si>
  <si>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</si>
  <si>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</si>
  <si>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</si>
  <si>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</si>
  <si>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</si>
  <si>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</si>
  <si>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</si>
  <si>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</si>
  <si>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</si>
  <si>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</si>
  <si>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</si>
  <si>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</si>
  <si>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</si>
  <si>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</si>
  <si>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</si>
  <si>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</si>
  <si>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</si>
  <si>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</si>
  <si>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</si>
  <si>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</si>
  <si>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</si>
  <si>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</si>
  <si>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</si>
  <si>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</si>
  <si>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</si>
  <si>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</si>
  <si>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</si>
  <si>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</si>
  <si>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</si>
  <si>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</si>
  <si>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</si>
  <si>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</si>
  <si>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</si>
  <si>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</si>
  <si>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</si>
  <si>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</si>
  <si>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</si>
  <si>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</si>
  <si>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</si>
  <si>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</si>
  <si>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</si>
  <si>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</si>
  <si>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</si>
  <si>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</si>
  <si>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</si>
  <si>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</si>
  <si>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</si>
  <si>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</si>
  <si>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</si>
  <si>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</si>
  <si>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</si>
  <si>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</si>
  <si>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</si>
  <si>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</si>
  <si>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</si>
  <si>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</si>
  <si>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</si>
  <si>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</si>
  <si>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</si>
  <si>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</si>
  <si>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</si>
  <si>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</si>
  <si>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</si>
  <si>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</si>
  <si>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</si>
  <si>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</si>
  <si>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</si>
  <si>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</si>
  <si>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</si>
  <si>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</si>
  <si>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</si>
  <si>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</si>
  <si>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</si>
  <si>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</si>
  <si>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</si>
  <si>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</si>
  <si>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</si>
  <si>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</si>
  <si>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</si>
  <si>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</si>
  <si>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</si>
  <si>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</si>
  <si>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</si>
  <si>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</si>
  <si>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</si>
  <si>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</si>
  <si>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</si>
  <si>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</si>
  <si>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</si>
  <si>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</si>
  <si>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</si>
  <si>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</si>
  <si>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</si>
  <si>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</si>
  <si>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</si>
  <si>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</si>
  <si>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</si>
  <si>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</si>
  <si>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</si>
  <si>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</si>
  <si>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</si>
  <si>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</si>
  <si>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</si>
  <si>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</si>
  <si>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</si>
  <si>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</si>
  <si>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</si>
  <si>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</si>
  <si>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</si>
  <si>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</si>
  <si>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</si>
  <si>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</si>
  <si>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</si>
  <si>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</si>
  <si>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</si>
  <si>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</si>
  <si>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</si>
  <si>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</si>
  <si>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</si>
  <si>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</si>
  <si>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</si>
  <si>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</si>
  <si>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</si>
  <si>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</si>
  <si>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</si>
  <si>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</si>
  <si>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</si>
  <si>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</si>
  <si>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</si>
  <si>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</si>
  <si>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</si>
  <si>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</si>
  <si>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</si>
  <si>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</si>
  <si>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</si>
  <si>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</si>
  <si>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</si>
  <si>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</si>
  <si>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</si>
  <si>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</si>
  <si>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</si>
  <si>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</si>
  <si>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</si>
  <si>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</si>
  <si>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</si>
  <si>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</si>
  <si>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</si>
  <si>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</si>
  <si>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</si>
  <si>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</si>
  <si>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</si>
  <si>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</si>
  <si>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</si>
  <si>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</si>
  <si>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</si>
  <si>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</si>
  <si>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</si>
  <si>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</si>
  <si>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</si>
  <si>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</si>
  <si>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</si>
  <si>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</si>
  <si>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</si>
  <si>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</si>
  <si>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</si>
  <si>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</si>
  <si>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</si>
  <si>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</si>
  <si>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</si>
  <si>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</si>
  <si>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</si>
  <si>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</si>
  <si>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</si>
  <si>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</si>
  <si>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</si>
  <si>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</si>
  <si>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</si>
  <si>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</si>
  <si>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</si>
  <si>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</si>
  <si>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</si>
  <si>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</si>
  <si>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</si>
  <si>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</si>
  <si>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</si>
  <si>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</si>
  <si>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</si>
  <si>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</si>
  <si>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</si>
  <si>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</si>
  <si>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</si>
  <si>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</si>
  <si>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</si>
  <si>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</si>
  <si>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</si>
  <si>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</si>
  <si>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</si>
  <si>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</si>
  <si>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</si>
  <si>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</si>
  <si>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</si>
  <si>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</si>
  <si>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</si>
  <si>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</si>
  <si>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</si>
  <si>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</si>
  <si>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</si>
  <si>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</si>
  <si>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</si>
  <si>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</si>
  <si>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</si>
  <si>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</si>
  <si>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</si>
  <si>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</si>
  <si>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</si>
  <si>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</si>
  <si>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</si>
  <si>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</si>
  <si>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</si>
  <si>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</si>
  <si>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</si>
  <si>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</si>
  <si>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</si>
  <si>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</si>
  <si>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</si>
  <si>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</si>
  <si>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</si>
  <si>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</si>
  <si>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</si>
  <si>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</si>
  <si>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</si>
  <si>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</si>
  <si>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</si>
  <si>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</si>
  <si>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</si>
  <si>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</si>
  <si>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</si>
  <si>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</si>
  <si>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</si>
  <si>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</si>
  <si>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</si>
  <si>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</si>
  <si>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</si>
  <si>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</si>
  <si>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</si>
  <si>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</si>
  <si>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</si>
  <si>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</si>
  <si>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</si>
  <si>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</si>
  <si>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</si>
  <si>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</si>
  <si>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</si>
  <si>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</si>
  <si>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</si>
  <si>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</si>
  <si>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</si>
  <si>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</si>
  <si>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</si>
  <si>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</si>
  <si>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</si>
  <si>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</si>
  <si>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</si>
  <si>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</si>
  <si>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</si>
  <si>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</si>
  <si>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</si>
  <si>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</si>
  <si>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</si>
  <si>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</si>
  <si>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</si>
  <si>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</si>
  <si>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</si>
  <si>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</si>
  <si>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</si>
  <si>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</si>
  <si>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</si>
  <si>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</si>
  <si>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</si>
  <si>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</si>
  <si>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</si>
  <si>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</si>
  <si>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</si>
  <si>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</si>
  <si>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</si>
  <si>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</si>
  <si>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</si>
  <si>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</si>
  <si>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</si>
  <si>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</si>
  <si>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</si>
  <si>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</si>
  <si>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</si>
  <si>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</si>
  <si>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</si>
  <si>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</si>
  <si>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</si>
  <si>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</si>
  <si>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</si>
  <si>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</si>
  <si>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</si>
  <si>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</si>
  <si>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</si>
  <si>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</si>
  <si>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</si>
  <si>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</si>
  <si>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</si>
  <si>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</si>
  <si>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</si>
  <si>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</si>
  <si>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</si>
  <si>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</si>
  <si>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</si>
  <si>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</si>
  <si>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</si>
  <si>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</si>
  <si>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</si>
  <si>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</si>
  <si>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</si>
  <si>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</si>
  <si>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</si>
  <si>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</si>
  <si>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</si>
  <si>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</si>
  <si>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</si>
  <si>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</si>
  <si>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</si>
  <si>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</si>
  <si>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</si>
  <si>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</si>
  <si>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</si>
  <si>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</si>
  <si>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</si>
  <si>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</si>
  <si>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</si>
  <si>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</si>
  <si>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</si>
  <si>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</si>
  <si>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</si>
  <si>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</si>
  <si>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</si>
  <si>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</si>
  <si>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</si>
  <si>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</si>
  <si>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</si>
  <si>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</si>
  <si>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</si>
  <si>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</si>
  <si>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</si>
  <si>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</si>
  <si>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</si>
  <si>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</si>
  <si>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</si>
  <si>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</si>
  <si>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</si>
  <si>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</si>
  <si>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</si>
  <si>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</si>
  <si>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</si>
  <si>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</si>
  <si>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</si>
  <si>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</si>
  <si>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</si>
  <si>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</si>
  <si>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</si>
  <si>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</si>
  <si>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</si>
  <si>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</si>
  <si>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</si>
  <si>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</si>
  <si>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</si>
  <si>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</si>
  <si>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</si>
  <si>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</si>
  <si>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</si>
  <si>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</si>
  <si>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</si>
  <si>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</si>
  <si>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</si>
  <si>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</si>
  <si>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</si>
  <si>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</si>
  <si>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</si>
  <si>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</si>
  <si>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</si>
  <si>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</si>
  <si>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</si>
  <si>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</si>
  <si>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</si>
  <si>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</si>
  <si>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</si>
  <si>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</si>
  <si>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</si>
  <si>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</si>
  <si>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</si>
  <si>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</si>
  <si>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</si>
  <si>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</si>
  <si>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</si>
  <si>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</si>
  <si>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</si>
  <si>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</si>
  <si>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</si>
  <si>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</si>
  <si>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</si>
  <si>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</si>
  <si>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</si>
  <si>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</si>
  <si>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</si>
  <si>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</si>
  <si>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</si>
  <si>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</si>
  <si>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</si>
  <si>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</si>
  <si>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</si>
  <si>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</si>
  <si>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</si>
  <si>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</si>
  <si>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</si>
  <si>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</si>
  <si>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</si>
  <si>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</si>
  <si>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</si>
  <si>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</si>
  <si>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</si>
  <si>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</si>
  <si>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</si>
  <si>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</si>
  <si>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</si>
  <si>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</si>
  <si>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</si>
  <si>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</si>
  <si>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</si>
  <si>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</si>
  <si>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</si>
  <si>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</si>
  <si>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</si>
  <si>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</si>
  <si>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</si>
  <si>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</si>
  <si>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</si>
  <si>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</si>
  <si>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</si>
  <si>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</si>
  <si>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</si>
  <si>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</si>
  <si>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</si>
  <si>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</si>
  <si>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</si>
  <si>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</si>
  <si>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</si>
  <si>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</si>
  <si>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</si>
  <si>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</si>
  <si>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</si>
  <si>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</si>
  <si>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</si>
  <si>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</si>
  <si>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</si>
  <si>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</si>
  <si>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</si>
  <si>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</si>
  <si>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</si>
  <si>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</si>
  <si>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</si>
  <si>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</si>
  <si>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</si>
  <si>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</si>
  <si>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</si>
  <si>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</si>
  <si>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</si>
  <si>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</si>
  <si>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</si>
  <si>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</si>
  <si>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</si>
  <si>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</si>
  <si>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</si>
  <si>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</si>
  <si>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</si>
  <si>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</si>
  <si>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</si>
  <si>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</si>
  <si>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</si>
  <si>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</si>
  <si>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</si>
  <si>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</si>
  <si>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</si>
  <si>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</si>
  <si>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</si>
  <si>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</si>
  <si>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</si>
  <si>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</si>
  <si>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</si>
  <si>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</si>
  <si>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</si>
  <si>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</si>
  <si>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</si>
  <si>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</si>
  <si>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</si>
  <si>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</si>
  <si>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</si>
  <si>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</si>
  <si>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</si>
  <si>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</si>
  <si>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</si>
  <si>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</si>
  <si>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</si>
  <si>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</si>
  <si>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</si>
  <si>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</si>
  <si>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</si>
  <si>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</si>
  <si>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</si>
  <si>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</si>
  <si>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</si>
  <si>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</si>
  <si>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</si>
  <si>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</si>
  <si>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</si>
  <si>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</si>
  <si>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</si>
  <si>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</si>
  <si>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</si>
  <si>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</si>
  <si>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</si>
  <si>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</si>
  <si>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</si>
  <si>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</si>
  <si>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</si>
  <si>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</si>
  <si>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</si>
  <si>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</si>
  <si>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</si>
  <si>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</si>
  <si>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</si>
  <si>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</si>
  <si>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</si>
  <si>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</si>
  <si>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</si>
  <si>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</si>
  <si>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</si>
  <si>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</si>
  <si>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</si>
  <si>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</si>
  <si>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</si>
  <si>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</si>
  <si>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</si>
  <si>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</si>
  <si>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</si>
  <si>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</si>
  <si>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</si>
  <si>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</si>
  <si>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</si>
  <si>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</si>
  <si>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</si>
  <si>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</si>
  <si>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</si>
  <si>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</si>
  <si>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</si>
  <si>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</si>
  <si>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</si>
  <si>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</si>
  <si>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</si>
  <si>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</si>
  <si>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</si>
  <si>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</si>
  <si>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</si>
  <si>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</si>
  <si>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</si>
  <si>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</si>
  <si>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</si>
  <si>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</si>
  <si>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</si>
  <si>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</si>
  <si>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</si>
  <si>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</si>
  <si>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</si>
  <si>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</si>
  <si>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</si>
  <si>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</si>
  <si>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</si>
  <si>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</si>
  <si>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</si>
  <si>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</si>
  <si>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</si>
  <si>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</si>
  <si>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</si>
  <si>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</si>
  <si>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</si>
  <si>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</si>
  <si>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</si>
  <si>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</si>
  <si>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</si>
  <si>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</si>
  <si>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</si>
  <si>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</si>
  <si>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</si>
  <si>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</si>
  <si>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</si>
  <si>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</si>
  <si>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</si>
  <si>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</si>
  <si>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</si>
  <si>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</si>
  <si>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</si>
  <si>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</si>
  <si>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</si>
  <si>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</si>
  <si>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</si>
  <si>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</si>
  <si>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</si>
  <si>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</si>
  <si>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</si>
  <si>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</si>
  <si>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</si>
  <si>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</si>
  <si>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</si>
  <si>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</si>
  <si>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</si>
  <si>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</si>
  <si>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</si>
  <si>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</si>
  <si>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</si>
  <si>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</si>
  <si>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</si>
  <si>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</si>
  <si>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</si>
  <si>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</si>
  <si>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</si>
  <si>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</si>
  <si>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</si>
  <si>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</si>
  <si>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</si>
  <si>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</si>
  <si>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</si>
  <si>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</si>
  <si>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</si>
  <si>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</si>
  <si>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</si>
  <si>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</si>
  <si>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</si>
  <si>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</si>
  <si>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</si>
  <si>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</si>
  <si>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</si>
  <si>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</si>
  <si>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</si>
  <si>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</si>
  <si>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</si>
  <si>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</si>
  <si>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</si>
  <si>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</si>
  <si>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</si>
  <si>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</si>
  <si>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</si>
  <si>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</si>
  <si>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</si>
  <si>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</si>
  <si>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</si>
  <si>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</si>
  <si>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</si>
  <si>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</si>
  <si>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</si>
  <si>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</si>
  <si>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</si>
  <si>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</si>
  <si>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</si>
  <si>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</si>
  <si>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</si>
  <si>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</si>
  <si>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</si>
  <si>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</si>
  <si>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</si>
  <si>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</si>
  <si>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</si>
  <si>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</si>
  <si>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</si>
  <si>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</si>
  <si>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</si>
  <si>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</si>
  <si>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</si>
  <si>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</si>
  <si>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</si>
  <si>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</si>
  <si>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</si>
  <si>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</si>
  <si>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</si>
  <si>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</si>
  <si>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</si>
  <si>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</si>
  <si>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</si>
  <si>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</si>
  <si>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</si>
  <si>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</si>
  <si>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</si>
  <si>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</si>
  <si>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</si>
  <si>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</si>
  <si>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</si>
  <si>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</si>
  <si>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</si>
  <si>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</si>
  <si>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</si>
  <si>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</si>
  <si>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</si>
  <si>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</si>
  <si>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</si>
  <si>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</si>
  <si>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</si>
  <si>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</si>
  <si>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</si>
  <si>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</si>
  <si>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</si>
  <si>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</si>
  <si>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</si>
  <si>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</si>
  <si>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</si>
  <si>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</si>
  <si>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</si>
  <si>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</si>
  <si>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</si>
  <si>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</si>
  <si>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</si>
  <si>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</si>
  <si>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</si>
  <si>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</si>
  <si>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</si>
  <si>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</si>
  <si>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</si>
  <si>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</si>
  <si>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</si>
  <si>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</si>
  <si>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</si>
  <si>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</si>
  <si>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</si>
  <si>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</si>
  <si>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</si>
  <si>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</si>
  <si>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</si>
  <si>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</si>
  <si>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</si>
  <si>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</si>
  <si>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</si>
  <si>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</si>
  <si>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</si>
  <si>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</si>
  <si>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</si>
  <si>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</si>
  <si>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</si>
  <si>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</si>
  <si>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</si>
  <si>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</si>
  <si>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</si>
  <si>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</si>
  <si>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</si>
  <si>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</si>
  <si>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</si>
  <si>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</si>
  <si>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</si>
  <si>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</si>
  <si>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</si>
  <si>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</si>
  <si>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</si>
  <si>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</si>
  <si>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</si>
  <si>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</si>
  <si>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</si>
  <si>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</si>
  <si>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</si>
  <si>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</si>
  <si>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</si>
  <si>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</si>
  <si>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</si>
  <si>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</si>
  <si>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</si>
  <si>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</si>
  <si>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</si>
  <si>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</si>
  <si>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</si>
  <si>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</si>
  <si>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</si>
  <si>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</si>
  <si>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</si>
  <si>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</si>
  <si>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</si>
  <si>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</si>
  <si>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</si>
  <si>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</si>
  <si>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</si>
  <si>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</si>
  <si>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</si>
  <si>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</si>
  <si>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</si>
  <si>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</si>
  <si>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</si>
  <si>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</si>
  <si>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</si>
  <si>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</si>
  <si>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</si>
  <si>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</si>
  <si>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</si>
  <si>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</si>
  <si>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</si>
  <si>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</si>
  <si>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</si>
  <si>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</si>
  <si>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</si>
  <si>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</si>
  <si>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</si>
  <si>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</si>
  <si>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</si>
  <si>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</si>
  <si>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</si>
  <si>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</si>
  <si>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</si>
  <si>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</si>
  <si>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</si>
  <si>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</si>
  <si>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</si>
  <si>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</si>
  <si>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</si>
  <si>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</si>
  <si>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</si>
  <si>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</si>
  <si>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</si>
  <si>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</si>
  <si>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</si>
  <si>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</si>
  <si>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</si>
  <si>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</si>
  <si>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</si>
  <si>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</si>
  <si>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</si>
  <si>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</si>
  <si>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</si>
  <si>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</si>
  <si>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</si>
  <si>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</si>
  <si>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</si>
  <si>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</si>
  <si>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</si>
  <si>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</si>
  <si>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</si>
  <si>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</si>
  <si>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</si>
  <si>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</si>
  <si>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</si>
  <si>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</si>
  <si>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</si>
  <si>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</si>
  <si>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</si>
  <si>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</si>
  <si>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</si>
  <si>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</si>
  <si>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</si>
  <si>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</si>
  <si>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</si>
  <si>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</si>
  <si>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</si>
  <si>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</si>
  <si>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</si>
  <si>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</si>
  <si>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</si>
  <si>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</si>
  <si>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</si>
  <si>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</si>
  <si>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</si>
  <si>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</si>
  <si>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</si>
  <si>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</si>
  <si>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</si>
  <si>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</si>
  <si>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</si>
  <si>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</si>
  <si>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</si>
  <si>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</si>
  <si>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</si>
  <si>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</si>
  <si>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</si>
  <si>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</si>
  <si>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</si>
  <si>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</si>
  <si>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</si>
  <si>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</si>
  <si>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</si>
  <si>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</si>
  <si>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</si>
  <si>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</si>
  <si>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</si>
  <si>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</si>
  <si>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</si>
  <si>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</si>
  <si>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</si>
  <si>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</si>
  <si>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</si>
  <si>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</si>
  <si>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</si>
  <si>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</si>
  <si>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</si>
  <si>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</si>
  <si>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</si>
  <si>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</si>
  <si>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</si>
  <si>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</si>
  <si>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</si>
  <si>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</si>
  <si>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</si>
  <si>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</si>
  <si>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</si>
  <si>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</si>
  <si>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</si>
  <si>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</si>
  <si>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</si>
  <si>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</si>
  <si>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</si>
  <si>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</si>
  <si>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</si>
  <si>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</si>
  <si>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</si>
  <si>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</si>
  <si>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</si>
  <si>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</si>
  <si>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</si>
  <si>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</si>
  <si>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</si>
  <si>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</si>
  <si>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</si>
  <si>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</si>
  <si>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</si>
  <si>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</si>
  <si>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</si>
  <si>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</si>
  <si>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</si>
  <si>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</si>
  <si>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</si>
  <si>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</si>
  <si>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</si>
  <si>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</si>
  <si>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</si>
  <si>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</si>
  <si>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</si>
  <si>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</si>
  <si>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</si>
  <si>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</si>
  <si>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</si>
  <si>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</si>
  <si>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</si>
  <si>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</si>
  <si>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</si>
  <si>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</si>
  <si>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</si>
  <si>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</si>
  <si>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</si>
  <si>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</si>
  <si>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</si>
  <si>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</si>
  <si>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</si>
  <si>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</si>
  <si>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</si>
  <si>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</si>
  <si>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</si>
  <si>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</si>
  <si>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</si>
  <si>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</si>
  <si>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</si>
  <si>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</si>
  <si>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</si>
  <si>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</si>
  <si>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</si>
  <si>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</si>
  <si>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</si>
  <si>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</si>
  <si>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</si>
  <si>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</si>
  <si>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</si>
  <si>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</si>
  <si>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</si>
  <si>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</si>
  <si>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</si>
  <si>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</si>
  <si>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</si>
  <si>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</si>
  <si>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</si>
  <si>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</si>
  <si>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</si>
  <si>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</si>
  <si>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</si>
  <si>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</si>
  <si>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</si>
  <si>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</si>
  <si>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</si>
  <si>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</si>
  <si>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</si>
  <si>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</si>
  <si>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</si>
  <si>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</si>
  <si>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</si>
  <si>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</si>
  <si>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</si>
  <si>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</si>
  <si>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</si>
  <si>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</si>
  <si>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</si>
  <si>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</si>
  <si>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</si>
  <si>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</si>
  <si>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</si>
  <si>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</si>
  <si>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</si>
  <si>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</si>
  <si>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</si>
  <si>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</si>
  <si>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</si>
  <si>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</si>
  <si>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</si>
  <si>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</si>
  <si>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</si>
  <si>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</si>
  <si>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</si>
  <si>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</si>
  <si>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</si>
  <si>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</si>
  <si>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</si>
  <si>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</si>
  <si>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</si>
  <si>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</si>
  <si>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</si>
  <si>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</si>
  <si>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</si>
  <si>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</si>
  <si>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</si>
  <si>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</si>
  <si>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</si>
  <si>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</si>
  <si>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</si>
  <si>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</si>
  <si>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</si>
  <si>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</si>
  <si>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</si>
  <si>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</si>
  <si>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</si>
  <si>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</si>
  <si>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</si>
  <si>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</si>
  <si>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</si>
  <si>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</si>
  <si>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</si>
  <si>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</si>
  <si>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</si>
  <si>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</si>
  <si>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</si>
  <si>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</si>
  <si>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</si>
  <si>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</si>
  <si>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</si>
  <si>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</si>
  <si>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</si>
  <si>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</si>
  <si>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</si>
  <si>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</si>
  <si>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</si>
  <si>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</si>
  <si>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</si>
  <si>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</si>
  <si>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</si>
  <si>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</si>
  <si>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</si>
  <si>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</si>
  <si>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</si>
  <si>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</si>
  <si>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</si>
  <si>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</si>
  <si>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</si>
  <si>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</si>
  <si>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</si>
  <si>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</si>
  <si>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</si>
  <si>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</si>
  <si>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</si>
  <si>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</si>
  <si>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</si>
  <si>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</si>
  <si>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</si>
  <si>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</si>
  <si>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</si>
  <si>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</si>
  <si>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</si>
  <si>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</si>
  <si>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</si>
  <si>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</si>
  <si>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</si>
  <si>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</si>
  <si>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</si>
  <si>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</si>
  <si>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</si>
  <si>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</si>
  <si>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</si>
  <si>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</si>
  <si>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</si>
  <si>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</si>
  <si>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</si>
  <si>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</si>
  <si>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</si>
  <si>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</si>
  <si>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</si>
  <si>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</si>
  <si>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</si>
  <si>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</si>
  <si>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</si>
  <si>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</si>
  <si>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</si>
  <si>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</si>
  <si>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</si>
  <si>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</si>
  <si>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</si>
  <si>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</si>
  <si>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</si>
  <si>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</si>
  <si>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</si>
  <si>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</si>
  <si>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</si>
  <si>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</si>
  <si>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</si>
  <si>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</si>
  <si>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</si>
  <si>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</si>
  <si>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</si>
  <si>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</si>
  <si>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</si>
  <si>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</si>
  <si>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</si>
  <si>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</si>
  <si>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</si>
  <si>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</si>
  <si>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</si>
  <si>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</si>
  <si>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</si>
  <si>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</si>
  <si>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</si>
  <si>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</si>
  <si>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</si>
  <si>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</si>
  <si>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</si>
  <si>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</si>
  <si>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</si>
  <si>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</si>
  <si>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</si>
  <si>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</si>
  <si>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</si>
  <si>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</si>
  <si>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</si>
  <si>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</si>
  <si>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</si>
  <si>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</si>
  <si>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</si>
  <si>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</si>
  <si>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</si>
  <si>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</si>
  <si>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</si>
  <si>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</si>
  <si>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</si>
  <si>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</si>
  <si>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</si>
  <si>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</si>
  <si>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</si>
  <si>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</si>
  <si>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</si>
  <si>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</si>
  <si>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</si>
  <si>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</si>
  <si>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</si>
  <si>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</si>
  <si>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</si>
  <si>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</si>
  <si>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</si>
  <si>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</si>
  <si>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</si>
  <si>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</si>
  <si>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</si>
  <si>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</si>
  <si>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</si>
  <si>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</si>
  <si>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</si>
  <si>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</si>
  <si>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</si>
  <si>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</si>
  <si>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</si>
  <si>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</si>
  <si>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</si>
  <si>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</si>
  <si>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</si>
  <si>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</si>
  <si>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</si>
  <si>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</si>
  <si>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</si>
  <si>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</si>
  <si>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</si>
  <si>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</si>
  <si>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</si>
  <si>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</si>
  <si>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</si>
  <si>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</si>
  <si>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</si>
  <si>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</si>
  <si>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</si>
  <si>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</si>
  <si>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</si>
  <si>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</si>
  <si>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</si>
  <si>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</si>
  <si>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</si>
  <si>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</si>
  <si>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</si>
  <si>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</si>
  <si>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</si>
  <si>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</si>
  <si>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</si>
  <si>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</si>
  <si>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</si>
  <si>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</si>
  <si>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</si>
  <si>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</si>
  <si>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</si>
  <si>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</si>
  <si>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</si>
  <si>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</si>
  <si>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</si>
  <si>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</si>
  <si>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</si>
  <si>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</si>
  <si>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</si>
  <si>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</si>
  <si>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</si>
  <si>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</si>
  <si>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</si>
  <si>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</si>
  <si>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</si>
  <si>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</si>
  <si>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</si>
  <si>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</si>
  <si>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</si>
  <si>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</si>
  <si>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</si>
  <si>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</si>
  <si>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</si>
  <si>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</si>
  <si>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</si>
  <si>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</si>
  <si>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</si>
  <si>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</si>
  <si>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</si>
  <si>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</si>
  <si>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</si>
  <si>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</si>
  <si>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</si>
  <si>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</si>
  <si>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</si>
  <si>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</si>
  <si>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</si>
  <si>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</si>
  <si>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</si>
  <si>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</si>
  <si>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</si>
  <si>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</si>
  <si>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</si>
  <si>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</si>
  <si>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</si>
  <si>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</si>
  <si>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</si>
  <si>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</si>
  <si>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</si>
  <si>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</si>
  <si>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</si>
  <si>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</si>
  <si>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</si>
  <si>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</si>
  <si>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</si>
  <si>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</si>
  <si>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</si>
  <si>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</si>
  <si>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</si>
  <si>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</si>
  <si>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</si>
  <si>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</si>
  <si>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</si>
  <si>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</si>
  <si>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</si>
  <si>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</si>
  <si>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</si>
  <si>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</si>
  <si>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</si>
  <si>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</si>
  <si>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</si>
  <si>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</si>
  <si>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</si>
  <si>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</si>
  <si>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</si>
  <si>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</si>
  <si>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</si>
  <si>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</si>
  <si>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</si>
  <si>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</si>
  <si>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</si>
  <si>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</si>
  <si>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</si>
  <si>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</si>
  <si>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</si>
  <si>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</si>
  <si>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</si>
  <si>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</si>
  <si>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</si>
  <si>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</si>
  <si>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</si>
  <si>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</si>
  <si>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</si>
  <si>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</si>
  <si>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</si>
  <si>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</si>
  <si>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</si>
  <si>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</si>
  <si>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</si>
  <si>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</si>
  <si>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</si>
  <si>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</si>
  <si>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</si>
  <si>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</si>
  <si>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</si>
  <si>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</si>
  <si>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</si>
  <si>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</si>
  <si>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</si>
  <si>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</si>
  <si>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</si>
  <si>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</si>
  <si>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</si>
  <si>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</si>
  <si>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</si>
  <si>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</si>
  <si>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</si>
  <si>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</si>
  <si>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</si>
  <si>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</si>
  <si>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</si>
  <si>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</si>
  <si>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</si>
  <si>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</si>
  <si>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</si>
  <si>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</si>
  <si>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</si>
  <si>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</si>
  <si>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</si>
  <si>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</si>
  <si>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</si>
  <si>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</si>
  <si>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</si>
  <si>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</si>
  <si>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</si>
  <si>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</si>
  <si>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</si>
  <si>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</si>
  <si>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</si>
  <si>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</si>
  <si>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</si>
  <si>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</si>
  <si>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</si>
  <si>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</si>
  <si>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</si>
  <si>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</si>
  <si>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</si>
  <si>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</si>
  <si>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</si>
  <si>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</si>
  <si>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</si>
  <si>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</si>
  <si>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</si>
  <si>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</si>
  <si>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</si>
  <si>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</si>
  <si>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</si>
  <si>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</si>
  <si>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</si>
  <si>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</si>
  <si>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</si>
  <si>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</si>
  <si>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</si>
  <si>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</si>
  <si>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</si>
  <si>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</si>
  <si>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</si>
  <si>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</si>
  <si>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</si>
  <si>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</si>
  <si>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</si>
  <si>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</si>
  <si>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</si>
  <si>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</si>
  <si>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</si>
  <si>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</si>
  <si>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</si>
  <si>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</si>
  <si>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</si>
  <si>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</si>
  <si>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</si>
  <si>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</si>
  <si>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</si>
  <si>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</si>
  <si>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</si>
  <si>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</si>
  <si>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</si>
  <si>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</si>
  <si>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</si>
  <si>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</si>
  <si>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</si>
  <si>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</si>
  <si>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</si>
  <si>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</si>
  <si>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</si>
  <si>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</si>
  <si>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</si>
  <si>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</si>
  <si>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</si>
  <si>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</si>
  <si>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</si>
  <si>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</si>
  <si>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</si>
  <si>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</si>
  <si>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</si>
  <si>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</si>
  <si>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</si>
  <si>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</si>
  <si>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</si>
  <si>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</si>
  <si>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</si>
  <si>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</si>
  <si>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</si>
  <si>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</si>
  <si>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</si>
  <si>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</si>
  <si>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</si>
  <si>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</si>
  <si>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</si>
  <si>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</si>
  <si>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</si>
  <si>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</si>
  <si>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</si>
  <si>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</si>
  <si>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</si>
  <si>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</si>
  <si>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</si>
  <si>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</si>
  <si>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</si>
  <si>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</si>
  <si>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</si>
  <si>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</si>
  <si>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</si>
  <si>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</si>
  <si>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</si>
  <si>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</si>
  <si>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</si>
  <si>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</si>
  <si>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</si>
  <si>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</si>
  <si>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</si>
  <si>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</si>
  <si>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</si>
  <si>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</si>
  <si>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</si>
  <si>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</si>
  <si>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</si>
  <si>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</si>
  <si>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</si>
  <si>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</si>
  <si>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</si>
  <si>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</si>
  <si>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</si>
  <si>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</si>
  <si>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</si>
  <si>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</si>
  <si>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</si>
  <si>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</si>
  <si>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</si>
  <si>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</si>
  <si>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</si>
  <si>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</si>
  <si>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</si>
  <si>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</si>
  <si>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</si>
  <si>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</si>
  <si>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</si>
  <si>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</si>
  <si>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</si>
  <si>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</si>
  <si>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</si>
  <si>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</si>
  <si>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</si>
  <si>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</si>
  <si>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</si>
  <si>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</si>
  <si>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</si>
  <si>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</si>
  <si>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</si>
  <si>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</si>
  <si>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</si>
  <si>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</si>
  <si>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</si>
  <si>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</si>
  <si>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</si>
  <si>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</si>
  <si>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</si>
  <si>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</si>
  <si>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</si>
  <si>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</si>
  <si>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</si>
  <si>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</si>
  <si>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</si>
  <si>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</si>
  <si>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</si>
  <si>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</si>
  <si>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</si>
  <si>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</si>
  <si>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</si>
  <si>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</si>
  <si>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</si>
  <si>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</si>
  <si>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</si>
  <si>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</si>
  <si>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</si>
  <si>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</si>
  <si>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</si>
  <si>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</si>
  <si>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</si>
  <si>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</si>
  <si>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</si>
  <si>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</si>
  <si>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</si>
  <si>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</si>
  <si>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</si>
  <si>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</si>
  <si>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</si>
  <si>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</si>
  <si>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</si>
  <si>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</si>
  <si>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</si>
  <si>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</si>
  <si>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</si>
  <si>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</si>
  <si>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</si>
  <si>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</si>
  <si>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</si>
  <si>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</si>
  <si>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</si>
  <si>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</si>
  <si>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</si>
  <si>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</si>
  <si>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</si>
  <si>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</si>
  <si>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</si>
  <si>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</si>
  <si>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</si>
  <si>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</si>
  <si>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</si>
  <si>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</si>
  <si>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</si>
  <si>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</si>
  <si>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</si>
  <si>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</si>
  <si>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</si>
  <si>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</si>
  <si>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</si>
  <si>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</si>
  <si>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</si>
  <si>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</si>
  <si>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</si>
  <si>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</si>
  <si>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</si>
  <si>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</si>
  <si>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</si>
  <si>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</si>
  <si>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</si>
  <si>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</si>
  <si>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</si>
  <si>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</si>
  <si>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</si>
  <si>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</si>
  <si>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</si>
  <si>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</si>
  <si>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</si>
  <si>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</si>
  <si>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</si>
  <si>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</si>
  <si>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</si>
  <si>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</si>
  <si>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</si>
  <si>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</si>
  <si>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</si>
  <si>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</si>
  <si>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</si>
  <si>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</si>
  <si>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</si>
  <si>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</si>
  <si>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</si>
  <si>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</si>
  <si>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</si>
  <si>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</si>
  <si>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</si>
  <si>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</si>
  <si>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</si>
  <si>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</si>
  <si>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</si>
  <si>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</si>
  <si>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</si>
  <si>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</si>
  <si>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</si>
  <si>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</si>
  <si>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</si>
  <si>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</si>
  <si>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</si>
  <si>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</si>
  <si>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</si>
  <si>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</si>
  <si>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</si>
  <si>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</si>
  <si>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</si>
  <si>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</si>
  <si>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</si>
  <si>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</si>
  <si>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</si>
  <si>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</si>
  <si>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</si>
  <si>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</si>
  <si>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</si>
  <si>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</si>
  <si>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</si>
  <si>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</si>
  <si>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</si>
  <si>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</si>
  <si>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</si>
  <si>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</si>
  <si>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</si>
  <si>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</si>
  <si>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</si>
  <si>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</si>
  <si>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</si>
  <si>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</si>
  <si>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</si>
  <si>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</si>
  <si>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</si>
  <si>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</si>
  <si>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</si>
  <si>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</si>
  <si>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</si>
  <si>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</si>
  <si>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</si>
  <si>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</si>
  <si>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</si>
  <si>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</si>
  <si>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</si>
  <si>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</si>
  <si>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</si>
  <si>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</si>
  <si>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</si>
  <si>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</si>
  <si>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</si>
  <si>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</si>
  <si>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</si>
  <si>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</si>
  <si>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</si>
  <si>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</si>
  <si>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</si>
  <si>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</si>
  <si>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</si>
  <si>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</si>
  <si>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</si>
  <si>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</si>
  <si>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</si>
  <si>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</si>
  <si>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</si>
  <si>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</si>
  <si>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</si>
  <si>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</si>
  <si>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</si>
  <si>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</si>
  <si>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</si>
  <si>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</si>
  <si>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</si>
  <si>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</si>
  <si>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</si>
  <si>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</si>
  <si>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</si>
  <si>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</si>
  <si>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</si>
  <si>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</si>
  <si>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</si>
  <si>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</si>
  <si>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</si>
  <si>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</si>
  <si>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</si>
  <si>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</si>
  <si>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</si>
  <si>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</si>
  <si>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</si>
  <si>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</si>
  <si>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</si>
  <si>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</si>
  <si>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</si>
  <si>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</si>
  <si>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</si>
  <si>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</si>
  <si>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</si>
  <si>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</si>
  <si>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</si>
  <si>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</si>
  <si>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</si>
  <si>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</si>
  <si>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</si>
  <si>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</si>
  <si>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</si>
  <si>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</si>
  <si>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</si>
  <si>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</si>
  <si>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</si>
  <si>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</si>
  <si>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</si>
  <si>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</si>
  <si>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</si>
  <si>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</si>
  <si>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</si>
  <si>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</si>
  <si>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</si>
  <si>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</si>
  <si>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</si>
  <si>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</si>
  <si>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</si>
  <si>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</si>
  <si>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</si>
  <si>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</si>
  <si>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</si>
  <si>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</si>
  <si>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</si>
  <si>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</si>
  <si>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</si>
  <si>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</si>
  <si>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</si>
  <si>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</si>
  <si>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</si>
  <si>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</si>
  <si>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</si>
  <si>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</si>
  <si>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</si>
  <si>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</si>
  <si>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</si>
  <si>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</si>
  <si>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</si>
  <si>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</si>
  <si>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</si>
  <si>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</si>
  <si>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</si>
  <si>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</si>
  <si>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</si>
  <si>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</si>
  <si>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</si>
  <si>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</si>
  <si>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</si>
  <si>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</si>
  <si>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</si>
  <si>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</si>
  <si>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</si>
  <si>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</si>
  <si>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</si>
  <si>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</si>
  <si>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</si>
  <si>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</si>
  <si>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</si>
  <si>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</si>
  <si>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</si>
  <si>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</si>
  <si>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</si>
  <si>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</si>
  <si>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</si>
  <si>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</si>
  <si>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</si>
  <si>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</si>
  <si>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</si>
  <si>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</si>
  <si>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</si>
  <si>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</si>
  <si>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</si>
  <si>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</si>
  <si>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</si>
  <si>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</si>
  <si>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</si>
  <si>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</si>
  <si>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</si>
  <si>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</si>
  <si>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</si>
  <si>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</si>
  <si>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</si>
  <si>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</si>
  <si>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</si>
  <si>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</si>
  <si>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</si>
  <si>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</si>
  <si>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</si>
  <si>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</si>
  <si>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</si>
  <si>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</si>
  <si>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</si>
  <si>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</si>
  <si>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</si>
  <si>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</si>
  <si>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</si>
  <si>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</si>
  <si>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</si>
  <si>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</si>
  <si>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</si>
  <si>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</si>
  <si>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</si>
  <si>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</si>
  <si>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</si>
  <si>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</si>
  <si>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</si>
  <si>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</si>
  <si>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</si>
  <si>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</si>
  <si>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</si>
  <si>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</si>
  <si>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</si>
  <si>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</si>
  <si>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</si>
  <si>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</si>
  <si>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</si>
  <si>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</si>
  <si>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</si>
  <si>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</si>
  <si>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</si>
  <si>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</si>
  <si>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</si>
  <si>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</si>
  <si>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</si>
  <si>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</si>
  <si>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</si>
  <si>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</si>
  <si>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</si>
  <si>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</si>
  <si>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</si>
  <si>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</si>
  <si>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</si>
  <si>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</si>
  <si>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</si>
  <si>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</si>
  <si>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</si>
  <si>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</si>
  <si>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</si>
  <si>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</si>
  <si>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</si>
  <si>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</si>
  <si>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</si>
  <si>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</si>
  <si>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</si>
  <si>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</si>
  <si>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</si>
  <si>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</si>
  <si>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</si>
  <si>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</si>
  <si>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</si>
  <si>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</si>
  <si>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</si>
  <si>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</si>
  <si>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</si>
  <si>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</si>
  <si>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</si>
  <si>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</si>
  <si>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</si>
  <si>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</si>
  <si>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</si>
  <si>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</si>
  <si>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</si>
  <si>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</si>
  <si>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</si>
  <si>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</si>
  <si>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</si>
  <si>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</si>
  <si>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</si>
  <si>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</si>
  <si>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</si>
  <si>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</si>
  <si>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</si>
  <si>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</si>
  <si>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</si>
  <si>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</si>
  <si>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</si>
  <si>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</si>
  <si>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</si>
  <si>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</si>
  <si>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</si>
  <si>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</si>
  <si>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</si>
  <si>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</si>
  <si>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</si>
  <si>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</si>
  <si>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</si>
  <si>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</si>
  <si>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</si>
  <si>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</si>
  <si>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</si>
  <si>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</si>
  <si>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</si>
  <si>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</si>
  <si>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</si>
  <si>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</si>
  <si>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</si>
  <si>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</si>
  <si>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</si>
  <si>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</si>
  <si>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</si>
  <si>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</si>
  <si>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</si>
  <si>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</si>
  <si>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</si>
  <si>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</si>
  <si>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</si>
  <si>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</si>
  <si>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</si>
  <si>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</si>
  <si>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</si>
  <si>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</si>
  <si>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</si>
  <si>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</si>
  <si>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</si>
  <si>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</si>
  <si>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</si>
  <si>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</si>
  <si>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</si>
  <si>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</si>
  <si>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</si>
  <si>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</si>
  <si>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</si>
  <si>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</si>
  <si>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</si>
  <si>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</si>
  <si>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</si>
  <si>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</si>
  <si>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</si>
  <si>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</si>
  <si>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</si>
  <si>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</si>
  <si>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</si>
  <si>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</si>
  <si>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</si>
  <si>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</si>
  <si>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</si>
  <si>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</si>
  <si>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</si>
  <si>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</si>
  <si>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</si>
  <si>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</si>
  <si>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</si>
  <si>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</si>
  <si>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</si>
  <si>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</si>
  <si>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</si>
  <si>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</si>
  <si>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</si>
  <si>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</si>
  <si>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</si>
  <si>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</si>
  <si>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</si>
  <si>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</si>
  <si>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</si>
  <si>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</si>
  <si>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</si>
  <si>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</si>
  <si>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</si>
  <si>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</si>
  <si>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</si>
  <si>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</si>
  <si>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</si>
  <si>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</si>
  <si>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</si>
  <si>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</si>
  <si>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</si>
  <si>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</si>
  <si>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</si>
  <si>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</si>
  <si>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</si>
  <si>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</si>
  <si>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</si>
  <si>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</si>
  <si>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</si>
  <si>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</si>
  <si>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</si>
  <si>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</si>
  <si>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</si>
  <si>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</si>
  <si>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</si>
  <si>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</si>
  <si>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</si>
  <si>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</si>
  <si>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</si>
  <si>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</si>
  <si>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</si>
  <si>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</si>
  <si>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</si>
  <si>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</si>
  <si>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</si>
  <si>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</si>
  <si>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</si>
  <si>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</si>
  <si>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</si>
  <si>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</si>
  <si>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</si>
  <si>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</si>
  <si>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</si>
  <si>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</si>
  <si>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</si>
  <si>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</si>
  <si>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</si>
  <si>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</si>
  <si>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</si>
  <si>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</si>
  <si>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</si>
  <si>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</si>
  <si>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</si>
  <si>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</si>
  <si>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</si>
  <si>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</si>
  <si>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</si>
  <si>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</si>
  <si>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</si>
  <si>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</si>
  <si>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</si>
  <si>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</si>
  <si>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</si>
  <si>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</si>
  <si>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</si>
  <si>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</si>
  <si>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</si>
  <si>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</si>
  <si>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</si>
  <si>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</si>
  <si>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</si>
  <si>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</si>
  <si>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</si>
  <si>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</si>
  <si>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</si>
  <si>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</si>
  <si>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</si>
  <si>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</si>
  <si>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</si>
  <si>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</si>
  <si>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</si>
  <si>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</si>
  <si>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</si>
  <si>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</si>
  <si>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</si>
  <si>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</si>
  <si>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</si>
  <si>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</si>
  <si>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</si>
  <si>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</si>
  <si>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</si>
  <si>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</si>
  <si>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</si>
  <si>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</si>
  <si>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</si>
  <si>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</si>
  <si>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</si>
  <si>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</si>
  <si>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</si>
  <si>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</si>
  <si>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</si>
  <si>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</si>
  <si>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</si>
  <si>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</si>
  <si>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</si>
  <si>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</si>
  <si>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</si>
  <si>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</si>
  <si>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</si>
  <si>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</si>
  <si>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</si>
  <si>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</si>
  <si>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</si>
  <si>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</si>
  <si>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</si>
  <si>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</si>
  <si>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</si>
  <si>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</si>
  <si>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</si>
  <si>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</si>
  <si>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</si>
  <si>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</si>
  <si>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</si>
  <si>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</si>
  <si>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</si>
  <si>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</si>
  <si>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</si>
  <si>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</si>
  <si>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</si>
  <si>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</si>
  <si>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</si>
  <si>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</si>
  <si>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</si>
  <si>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</si>
  <si>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</si>
  <si>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</si>
  <si>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</si>
  <si>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</si>
  <si>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</si>
  <si>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</si>
  <si>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</si>
  <si>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</si>
  <si>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</si>
  <si>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</si>
  <si>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</si>
  <si>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</si>
  <si>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</si>
  <si>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</si>
  <si>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</si>
  <si>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</si>
  <si>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</si>
  <si>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</si>
  <si>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</si>
  <si>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</si>
  <si>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</si>
  <si>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</si>
  <si>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</si>
  <si>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</si>
  <si>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</si>
  <si>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</si>
  <si>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</si>
  <si>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</si>
  <si>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</si>
  <si>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</si>
  <si>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</si>
  <si>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</si>
  <si>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</si>
  <si>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</si>
  <si>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</si>
  <si>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</si>
  <si>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</si>
  <si>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</si>
  <si>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</si>
  <si>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</si>
  <si>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</si>
  <si>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</si>
  <si>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</si>
  <si>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</si>
  <si>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</si>
  <si>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</si>
  <si>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</si>
  <si>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</si>
  <si>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</si>
  <si>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</si>
  <si>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</si>
  <si>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</si>
  <si>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</si>
  <si>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</si>
  <si>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</si>
  <si>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</si>
  <si>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</si>
  <si>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</si>
  <si>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</si>
  <si>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</si>
  <si>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</si>
  <si>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</si>
  <si>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</si>
  <si>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</si>
  <si>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</si>
  <si>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</si>
  <si>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</si>
  <si>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</si>
  <si>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</si>
  <si>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</si>
  <si>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</si>
  <si>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</si>
  <si>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</si>
  <si>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</si>
  <si>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</si>
  <si>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</si>
  <si>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</si>
  <si>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</si>
  <si>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</si>
  <si>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</si>
  <si>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</si>
  <si>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</si>
  <si>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</si>
  <si>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</si>
  <si>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</si>
  <si>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</si>
  <si>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</si>
  <si>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</si>
  <si>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</si>
  <si>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</si>
  <si>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</si>
  <si>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</si>
  <si>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</si>
  <si>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</si>
  <si>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</si>
  <si>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</si>
  <si>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</si>
  <si>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</si>
  <si>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</si>
  <si>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</si>
  <si>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</si>
  <si>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</si>
  <si>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</si>
  <si>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</si>
  <si>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</si>
  <si>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</si>
  <si>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</si>
  <si>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</si>
  <si>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</si>
  <si>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</si>
  <si>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</si>
  <si>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</si>
  <si>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</si>
  <si>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</si>
  <si>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</si>
  <si>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</si>
  <si>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</si>
  <si>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</si>
  <si>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</si>
  <si>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</si>
  <si>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</si>
  <si>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</si>
  <si>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</si>
  <si>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</si>
  <si>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</si>
  <si>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</si>
  <si>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</si>
  <si>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</si>
  <si>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</si>
  <si>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</si>
  <si>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</si>
  <si>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</si>
  <si>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</si>
  <si>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</si>
  <si>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</si>
  <si>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</si>
  <si>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</si>
  <si>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</si>
  <si>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</si>
  <si>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</si>
  <si>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</si>
  <si>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</si>
  <si>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</si>
  <si>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</si>
  <si>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</si>
  <si>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</si>
  <si>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</si>
  <si>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</si>
  <si>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</si>
  <si>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</si>
  <si>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</si>
  <si>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</si>
  <si>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</si>
  <si>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</si>
  <si>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</si>
  <si>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</si>
  <si>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</si>
  <si>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</si>
  <si>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</si>
  <si>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</si>
  <si>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</si>
  <si>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</si>
  <si>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</si>
  <si>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</si>
  <si>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</si>
  <si>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</si>
  <si>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</si>
  <si>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</si>
  <si>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</si>
  <si>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</si>
  <si>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</si>
  <si>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</si>
  <si>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</si>
  <si>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</si>
  <si>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</si>
  <si>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</si>
  <si>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</si>
  <si>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</si>
  <si>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</si>
  <si>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</si>
  <si>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</si>
  <si>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</si>
  <si>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</si>
  <si>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</si>
  <si>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</si>
  <si>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</si>
  <si>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</si>
  <si>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</si>
  <si>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</si>
  <si>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</si>
  <si>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</si>
  <si>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</si>
  <si>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</si>
  <si>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</si>
  <si>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</si>
  <si>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</si>
  <si>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</si>
  <si>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</si>
  <si>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</si>
  <si>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</si>
  <si>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</si>
  <si>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</si>
  <si>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</si>
  <si>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</si>
  <si>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</si>
  <si>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</si>
  <si>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</si>
  <si>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</si>
  <si>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</si>
  <si>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</si>
  <si>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</si>
  <si>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</si>
  <si>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</si>
  <si>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</si>
  <si>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</si>
  <si>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</si>
  <si>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</si>
  <si>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</si>
  <si>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</si>
  <si>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</si>
  <si>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</si>
  <si>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</si>
  <si>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</si>
  <si>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</si>
  <si>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</si>
  <si>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</si>
  <si>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</si>
  <si>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</si>
  <si>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</si>
  <si>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</si>
  <si>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</si>
  <si>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</si>
  <si>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</si>
  <si>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</si>
  <si>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</si>
  <si>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</si>
  <si>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</si>
  <si>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</si>
  <si>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</si>
  <si>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</si>
  <si>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</si>
  <si>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</si>
  <si>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</si>
  <si>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</si>
  <si>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</si>
  <si>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</si>
  <si>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</si>
  <si>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</si>
  <si>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</si>
  <si>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</si>
  <si>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</si>
  <si>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</si>
  <si>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</si>
  <si>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</si>
  <si>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</si>
  <si>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</si>
  <si>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</si>
  <si>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</si>
  <si>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</si>
  <si>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</si>
  <si>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</si>
  <si>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</si>
  <si>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</si>
  <si>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</si>
  <si>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</si>
  <si>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</si>
  <si>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</si>
  <si>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</si>
  <si>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</si>
  <si>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</si>
  <si>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</si>
  <si>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</si>
  <si>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</si>
  <si>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</si>
  <si>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</si>
  <si>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</si>
  <si>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</si>
  <si>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</si>
  <si>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</si>
  <si>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</si>
  <si>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</si>
  <si>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</si>
  <si>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</si>
  <si>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</si>
  <si>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</si>
  <si>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</si>
  <si>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</si>
  <si>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</si>
  <si>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</si>
  <si>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</si>
  <si>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</si>
  <si>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</si>
  <si>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</si>
  <si>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</si>
  <si>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</si>
  <si>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</si>
  <si>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</si>
  <si>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</si>
  <si>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</si>
  <si>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</si>
  <si>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</si>
  <si>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</si>
  <si>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</si>
  <si>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</si>
  <si>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</si>
  <si>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</si>
  <si>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</si>
  <si>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</si>
  <si>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</si>
  <si>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</si>
  <si>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</si>
  <si>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</si>
  <si>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</si>
  <si>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</si>
  <si>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</si>
  <si>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</si>
  <si>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</si>
  <si>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</si>
  <si>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</si>
  <si>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</si>
  <si>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</si>
  <si>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</si>
  <si>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</si>
  <si>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</si>
  <si>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</si>
  <si>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</si>
  <si>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</si>
  <si>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</si>
  <si>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</si>
  <si>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</si>
  <si>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</si>
  <si>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</si>
  <si>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</si>
  <si>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</si>
  <si>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</si>
  <si>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</si>
  <si>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</si>
  <si>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</si>
  <si>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</si>
  <si>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</si>
  <si>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</si>
  <si>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</si>
  <si>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</si>
  <si>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</si>
  <si>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</si>
  <si>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</si>
  <si>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</si>
  <si>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</si>
  <si>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</si>
  <si>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</si>
  <si>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</si>
  <si>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</si>
  <si>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</si>
  <si>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</si>
  <si>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</si>
  <si>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</si>
  <si>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</si>
  <si>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</si>
  <si>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</si>
  <si>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</si>
  <si>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</si>
  <si>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</si>
  <si>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</si>
  <si>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</si>
  <si>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</si>
  <si>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</si>
  <si>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</si>
  <si>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</si>
  <si>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</si>
  <si>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</si>
  <si>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</si>
  <si>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</si>
  <si>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</si>
  <si>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</si>
  <si>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</si>
  <si>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</si>
  <si>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</si>
  <si>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</si>
  <si>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</si>
  <si>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</si>
  <si>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</si>
  <si>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</si>
  <si>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</si>
  <si>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</si>
  <si>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</si>
  <si>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</si>
  <si>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</si>
  <si>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</si>
  <si>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</si>
  <si>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</si>
  <si>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</si>
  <si>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</si>
  <si>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</si>
  <si>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</si>
  <si>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</si>
  <si>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</si>
  <si>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</si>
  <si>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</si>
  <si>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</si>
  <si>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</si>
  <si>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</si>
  <si>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</si>
  <si>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</si>
  <si>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</si>
  <si>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</si>
  <si>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</si>
  <si>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</si>
  <si>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</si>
  <si>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</si>
  <si>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</si>
  <si>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</si>
  <si>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</si>
  <si>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</si>
  <si>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</si>
  <si>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</si>
  <si>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</si>
  <si>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</si>
  <si>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</si>
  <si>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</si>
  <si>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</si>
  <si>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</si>
  <si>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</si>
  <si>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</si>
  <si>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</si>
  <si>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</si>
  <si>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</si>
  <si>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</si>
  <si>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</si>
  <si>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</si>
  <si>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</si>
  <si>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</si>
  <si>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</si>
  <si>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</si>
  <si>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</si>
  <si>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</si>
  <si>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</si>
  <si>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</si>
  <si>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</si>
  <si>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</si>
  <si>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</si>
  <si>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</si>
  <si>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</si>
  <si>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</si>
  <si>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</si>
  <si>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</si>
  <si>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</si>
  <si>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</si>
  <si>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</si>
  <si>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</si>
  <si>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</si>
  <si>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</si>
  <si>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</si>
  <si>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</si>
  <si>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</si>
  <si>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</si>
  <si>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</si>
  <si>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</si>
  <si>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</si>
  <si>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</si>
  <si>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</si>
  <si>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</si>
  <si>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</si>
  <si>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</si>
  <si>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</si>
  <si>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</si>
  <si>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</si>
  <si>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</si>
  <si>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</si>
  <si>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</si>
  <si>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</si>
  <si>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</si>
  <si>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</si>
  <si>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</si>
  <si>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</si>
  <si>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</si>
  <si>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</si>
  <si>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</si>
  <si>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</si>
  <si>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</si>
  <si>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</si>
  <si>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</si>
  <si>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</si>
  <si>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</si>
  <si>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</si>
  <si>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</si>
  <si>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</si>
  <si>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</si>
  <si>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</si>
  <si>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</si>
  <si>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</si>
  <si>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</si>
  <si>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</si>
  <si>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</si>
  <si>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</si>
  <si>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</si>
  <si>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</si>
  <si>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</si>
  <si>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</si>
  <si>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</si>
  <si>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</si>
  <si>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</si>
  <si>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</si>
  <si>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</si>
  <si>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</si>
  <si>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</si>
  <si>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</si>
  <si>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</si>
  <si>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</si>
  <si>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</si>
  <si>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</si>
  <si>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</si>
  <si>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</si>
  <si>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</si>
  <si>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</si>
  <si>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</si>
  <si>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</si>
  <si>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</si>
  <si>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</si>
  <si>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</si>
  <si>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</si>
  <si>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</si>
  <si>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</si>
  <si>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</si>
  <si>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</si>
  <si>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</si>
  <si>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</si>
  <si>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</si>
  <si>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</si>
  <si>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</si>
  <si>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</si>
  <si>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</si>
  <si>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</si>
  <si>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</si>
  <si>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</si>
  <si>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</si>
  <si>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</si>
  <si>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</si>
  <si>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</si>
  <si>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</si>
  <si>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</si>
  <si>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</si>
  <si>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</si>
  <si>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</si>
  <si>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</si>
  <si>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</si>
  <si>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</si>
  <si>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</si>
  <si>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</si>
  <si>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</si>
  <si>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</si>
  <si>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</si>
  <si>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</si>
  <si>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</si>
  <si>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</si>
  <si>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</si>
  <si>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</si>
  <si>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</si>
  <si>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</si>
  <si>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</si>
  <si>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</si>
  <si>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</si>
  <si>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</si>
  <si>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</si>
  <si>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</si>
  <si>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</si>
  <si>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</si>
  <si>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</si>
  <si>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</si>
  <si>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</si>
  <si>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</si>
  <si>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</si>
  <si>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</si>
  <si>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</si>
  <si>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</si>
  <si>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</si>
  <si>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</si>
  <si>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</si>
  <si>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</si>
  <si>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</si>
  <si>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</si>
  <si>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</si>
  <si>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</si>
  <si>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</si>
  <si>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</si>
  <si>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</si>
  <si>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</si>
  <si>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</si>
  <si>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</si>
  <si>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</si>
  <si>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</si>
  <si>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</si>
  <si>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</si>
  <si>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</si>
  <si>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</si>
  <si>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</si>
  <si>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</si>
  <si>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</si>
  <si>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</si>
  <si>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</si>
  <si>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</si>
  <si>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</si>
  <si>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</si>
  <si>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</si>
  <si>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</si>
  <si>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</si>
  <si>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</si>
  <si>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</si>
  <si>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</si>
  <si>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</si>
  <si>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</si>
  <si>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</si>
  <si>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</si>
  <si>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</si>
  <si>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</si>
  <si>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</si>
  <si>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</si>
  <si>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</si>
  <si>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</si>
  <si>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</si>
  <si>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</si>
  <si>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</si>
  <si>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</si>
  <si>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</si>
  <si>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</si>
  <si>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</si>
  <si>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</si>
  <si>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</si>
  <si>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</si>
  <si>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</si>
  <si>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</si>
  <si>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</si>
  <si>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</si>
  <si>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</si>
  <si>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</si>
  <si>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</si>
  <si>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</si>
  <si>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</si>
  <si>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</si>
  <si>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</si>
  <si>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</si>
  <si>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</si>
  <si>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</si>
  <si>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</si>
  <si>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</si>
  <si>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</si>
  <si>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</si>
  <si>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</si>
  <si>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</si>
  <si>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</si>
  <si>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</si>
  <si>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</si>
  <si>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</si>
  <si>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</si>
  <si>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</si>
  <si>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</si>
  <si>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</si>
  <si>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</si>
  <si>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</si>
  <si>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</si>
  <si>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</si>
  <si>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</si>
  <si>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</si>
  <si>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</si>
  <si>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</si>
  <si>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</si>
  <si>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</si>
  <si>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</si>
  <si>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</si>
  <si>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</si>
  <si>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</si>
  <si>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</si>
  <si>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</si>
  <si>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</si>
  <si>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</si>
  <si>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</si>
  <si>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</si>
  <si>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</si>
  <si>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</si>
  <si>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</si>
  <si>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</si>
  <si>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</si>
  <si>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</si>
  <si>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</si>
  <si>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</si>
  <si>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</si>
  <si>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</si>
  <si>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</si>
  <si>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</si>
  <si>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</si>
  <si>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</si>
  <si>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</si>
  <si>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</si>
  <si>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</si>
  <si>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</si>
  <si>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</si>
  <si>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</si>
  <si>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</si>
  <si>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</si>
  <si>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</si>
  <si>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</si>
  <si>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</si>
  <si>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</si>
  <si>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</si>
  <si>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</si>
  <si>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</si>
  <si>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</si>
  <si>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</si>
  <si>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</si>
  <si>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</si>
  <si>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</si>
  <si>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</si>
  <si>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</si>
  <si>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</si>
  <si>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</si>
  <si>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</si>
  <si>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</si>
  <si>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</si>
  <si>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</si>
  <si>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</si>
  <si>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</si>
  <si>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</si>
  <si>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</si>
  <si>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</si>
  <si>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</si>
  <si>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</si>
  <si>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</si>
  <si>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</si>
  <si>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</si>
  <si>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</si>
  <si>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</si>
  <si>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</si>
  <si>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</si>
  <si>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</si>
  <si>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</si>
  <si>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</si>
  <si>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</si>
  <si>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</si>
  <si>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</si>
  <si>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</si>
  <si>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</si>
  <si>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</si>
  <si>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</si>
  <si>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</si>
  <si>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</si>
  <si>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</si>
  <si>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</si>
  <si>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</si>
  <si>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</si>
  <si>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</si>
  <si>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</si>
  <si>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</si>
  <si>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</si>
  <si>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</si>
  <si>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</si>
  <si>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</si>
  <si>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</si>
  <si>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</si>
  <si>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</si>
  <si>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</si>
  <si>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</si>
  <si>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</si>
  <si>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</si>
  <si>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</si>
  <si>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</si>
  <si>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</si>
  <si>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</si>
  <si>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</si>
  <si>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</si>
  <si>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</si>
  <si>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</si>
  <si>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</si>
  <si>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</si>
  <si>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</si>
  <si>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</si>
  <si>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</si>
  <si>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</si>
  <si>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</si>
  <si>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</si>
  <si>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</si>
  <si>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</si>
  <si>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</si>
  <si>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</si>
  <si>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</si>
  <si>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</si>
  <si>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</si>
  <si>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</si>
  <si>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</si>
  <si>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</si>
  <si>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</si>
  <si>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</si>
  <si>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</si>
  <si>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</si>
  <si>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</si>
  <si>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</si>
  <si>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</si>
  <si>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</si>
  <si>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</si>
  <si>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</si>
  <si>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</si>
  <si>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</si>
  <si>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</si>
  <si>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</si>
  <si>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</si>
  <si>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</si>
  <si>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</si>
  <si>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</si>
  <si>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</si>
  <si>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</si>
  <si>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</si>
  <si>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</si>
  <si>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</si>
  <si>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</si>
  <si>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</si>
  <si>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</si>
  <si>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</si>
  <si>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</si>
  <si>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</si>
  <si>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</si>
  <si>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</si>
  <si>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</si>
  <si>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</si>
  <si>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</si>
  <si>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</si>
  <si>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</si>
  <si>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</si>
  <si>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</si>
  <si>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</si>
  <si>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</si>
  <si>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</si>
  <si>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</si>
  <si>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</si>
  <si>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</si>
  <si>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</si>
  <si>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</si>
  <si>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</si>
  <si>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</si>
  <si>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</si>
  <si>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</si>
  <si>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</si>
  <si>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</si>
  <si>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</si>
  <si>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</si>
  <si>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</si>
  <si>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</si>
  <si>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</si>
  <si>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</si>
  <si>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</si>
  <si>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</si>
  <si>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</si>
  <si>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</si>
  <si>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</si>
  <si>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</si>
  <si>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</si>
  <si>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</si>
  <si>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</si>
  <si>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</si>
  <si>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</si>
  <si>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</si>
  <si>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</si>
  <si>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</si>
  <si>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</si>
  <si>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</si>
  <si>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</si>
  <si>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</si>
  <si>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</si>
  <si>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</si>
  <si>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</si>
  <si>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</si>
  <si>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</si>
  <si>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</si>
  <si>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</si>
  <si>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</si>
  <si>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</si>
  <si>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</si>
  <si>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</si>
  <si>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</si>
  <si>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</si>
  <si>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</si>
  <si>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</si>
  <si>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</si>
  <si>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</si>
  <si>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</si>
  <si>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</si>
  <si>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</si>
  <si>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</si>
  <si>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</si>
  <si>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</si>
  <si>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</si>
  <si>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</si>
  <si>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</si>
  <si>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</si>
  <si>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</si>
  <si>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</si>
  <si>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</si>
  <si>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</si>
  <si>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</si>
  <si>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</si>
  <si>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</si>
  <si>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</si>
  <si>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</si>
  <si>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</si>
  <si>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</si>
  <si>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</si>
  <si>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</si>
  <si>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</si>
  <si>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</si>
  <si>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</si>
  <si>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</si>
  <si>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</si>
  <si>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</si>
  <si>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</si>
  <si>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</si>
  <si>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</si>
  <si>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</si>
  <si>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</si>
  <si>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</si>
  <si>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</si>
  <si>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</si>
  <si>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</si>
  <si>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</si>
  <si>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</si>
  <si>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</si>
  <si>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</si>
  <si>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</si>
  <si>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</si>
  <si>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</si>
  <si>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</si>
  <si>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</si>
  <si>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</si>
  <si>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</si>
  <si>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</si>
  <si>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</si>
  <si>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</si>
  <si>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</si>
  <si>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</si>
  <si>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</si>
  <si>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</si>
  <si>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</si>
  <si>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</si>
  <si>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</si>
  <si>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</si>
  <si>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</si>
  <si>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</si>
  <si>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</si>
  <si>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</si>
  <si>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</si>
  <si>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</si>
  <si>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</si>
  <si>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</si>
  <si>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</si>
  <si>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</si>
  <si>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</si>
  <si>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</si>
  <si>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</si>
  <si>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</si>
  <si>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</si>
  <si>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</si>
  <si>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</si>
  <si>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</si>
  <si>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</si>
  <si>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</si>
  <si>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</si>
  <si>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</si>
  <si>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</si>
  <si>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</si>
  <si>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</si>
  <si>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</si>
  <si>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</si>
  <si>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</si>
  <si>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</si>
  <si>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</si>
  <si>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</si>
  <si>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</si>
  <si>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</si>
  <si>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</si>
  <si>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</si>
  <si>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</si>
  <si>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</si>
  <si>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</si>
  <si>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</si>
  <si>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</si>
  <si>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</si>
  <si>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</si>
  <si>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</si>
  <si>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</si>
  <si>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</si>
  <si>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</si>
  <si>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</si>
  <si>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</si>
  <si>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</si>
  <si>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</si>
  <si>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</si>
  <si>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</si>
  <si>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</si>
  <si>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</si>
  <si>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</si>
  <si>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</si>
  <si>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</si>
  <si>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</si>
  <si>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</si>
  <si>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</si>
  <si>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</si>
  <si>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</si>
  <si>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</si>
  <si>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</si>
  <si>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</si>
  <si>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</si>
  <si>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</si>
  <si>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</si>
  <si>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</si>
  <si>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</si>
  <si>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</si>
  <si>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</si>
  <si>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</si>
  <si>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</si>
  <si>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</si>
  <si>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</si>
  <si>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</si>
  <si>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</si>
  <si>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</si>
  <si>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</si>
  <si>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</si>
  <si>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</si>
  <si>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</si>
  <si>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</si>
  <si>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</si>
  <si>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</si>
  <si>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</si>
  <si>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</si>
  <si>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</si>
  <si>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</si>
  <si>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</si>
  <si>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</si>
  <si>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</si>
  <si>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</si>
  <si>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</si>
  <si>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</si>
  <si>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</si>
  <si>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</si>
  <si>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</si>
  <si>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</si>
  <si>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</si>
  <si>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</si>
  <si>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</si>
  <si>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</si>
  <si>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</si>
  <si>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</si>
  <si>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</si>
  <si>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</si>
  <si>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</si>
  <si>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</si>
  <si>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</si>
  <si>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</si>
  <si>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</si>
  <si>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</si>
  <si>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</si>
  <si>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</si>
  <si>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</si>
  <si>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</si>
  <si>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</si>
  <si>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</si>
  <si>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</si>
  <si>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</si>
  <si>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</si>
  <si>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</si>
  <si>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</si>
  <si>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</si>
  <si>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</si>
  <si>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</si>
  <si>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</si>
  <si>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</si>
  <si>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</si>
  <si>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</si>
  <si>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</si>
  <si>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</si>
  <si>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</si>
  <si>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</si>
  <si>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</si>
  <si>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</si>
  <si>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</si>
  <si>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</si>
  <si>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</si>
  <si>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</si>
  <si>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</si>
  <si>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</si>
  <si>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</si>
  <si>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</si>
  <si>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</si>
  <si>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</si>
  <si>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</si>
  <si>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</si>
  <si>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</si>
  <si>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</si>
  <si>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</si>
  <si>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</si>
  <si>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</si>
  <si>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</si>
  <si>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</si>
  <si>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</si>
  <si>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</si>
  <si>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</si>
  <si>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</si>
  <si>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</si>
  <si>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</si>
  <si>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</si>
  <si>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</si>
  <si>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</si>
  <si>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</si>
  <si>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</si>
  <si>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</si>
  <si>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</si>
  <si>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</si>
  <si>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</si>
  <si>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</si>
  <si>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</si>
  <si>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</si>
  <si>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</si>
  <si>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</si>
  <si>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</si>
  <si>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</si>
  <si>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</si>
  <si>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</si>
  <si>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</si>
  <si>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</si>
  <si>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</si>
  <si>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</si>
  <si>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</si>
  <si>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</si>
  <si>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</si>
  <si>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</si>
  <si>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</si>
  <si>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</si>
  <si>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</si>
  <si>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</si>
  <si>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</si>
  <si>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</si>
  <si>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</si>
  <si>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</si>
  <si>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</si>
  <si>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</si>
  <si>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</si>
  <si>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</si>
  <si>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</si>
  <si>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</si>
  <si>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</si>
  <si>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</si>
  <si>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</si>
  <si>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</si>
  <si>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</si>
  <si>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</si>
  <si>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</si>
  <si>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</si>
  <si>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</si>
  <si>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</si>
  <si>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</si>
  <si>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</si>
  <si>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</si>
  <si>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</si>
  <si>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</si>
  <si>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</si>
  <si>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</si>
  <si>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</si>
  <si>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</si>
  <si>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</si>
  <si>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</si>
  <si>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</si>
  <si>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</si>
  <si>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</si>
  <si>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</si>
  <si>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</si>
  <si>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</si>
  <si>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</si>
  <si>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</si>
  <si>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</si>
  <si>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</si>
  <si>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</si>
  <si>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</si>
  <si>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</si>
  <si>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</si>
  <si>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</si>
  <si>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</si>
  <si>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</si>
  <si>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</si>
  <si>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</si>
  <si>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</si>
  <si>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</si>
  <si>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</si>
  <si>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</si>
  <si>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</si>
  <si>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</si>
  <si>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</si>
  <si>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</si>
  <si>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</si>
  <si>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</si>
  <si>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</si>
  <si>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</si>
  <si>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</si>
  <si>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</si>
  <si>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</si>
  <si>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</si>
  <si>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</si>
  <si>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</si>
  <si>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</si>
  <si>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</si>
  <si>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</si>
  <si>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</si>
  <si>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</si>
  <si>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</si>
  <si>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</si>
  <si>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</si>
  <si>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</si>
  <si>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</si>
  <si>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</si>
  <si>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</si>
  <si>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</si>
  <si>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</si>
  <si>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</si>
  <si>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</si>
  <si>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</si>
  <si>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</si>
  <si>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</si>
  <si>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</si>
  <si>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</si>
  <si>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</si>
  <si>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</si>
  <si>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</si>
  <si>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</si>
  <si>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</si>
  <si>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</si>
  <si>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</si>
  <si>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</si>
  <si>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</si>
  <si>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</si>
  <si>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</si>
  <si>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</si>
  <si>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</si>
  <si>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</si>
  <si>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</si>
  <si>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</si>
  <si>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</si>
  <si>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</si>
  <si>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</si>
  <si>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</si>
  <si>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</si>
  <si>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</si>
  <si>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</si>
  <si>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</si>
  <si>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</si>
  <si>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</si>
  <si>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</si>
  <si>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</si>
  <si>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</si>
  <si>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</si>
  <si>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</si>
  <si>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</si>
  <si>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</si>
  <si>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</si>
  <si>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</si>
  <si>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</si>
  <si>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</si>
  <si>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</si>
  <si>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</si>
  <si>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</si>
  <si>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</si>
  <si>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</si>
  <si>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</si>
  <si>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</si>
  <si>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</si>
  <si>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</si>
  <si>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</si>
  <si>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</si>
  <si>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</si>
  <si>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</si>
  <si>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</si>
  <si>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</si>
  <si>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</si>
  <si>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</si>
  <si>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</si>
  <si>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</si>
  <si>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</si>
  <si>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</si>
  <si>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</si>
  <si>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</si>
  <si>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</si>
  <si>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</si>
  <si>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</si>
  <si>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</si>
  <si>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</si>
  <si>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</si>
  <si>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</si>
  <si>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</si>
  <si>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</si>
  <si>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</si>
  <si>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</si>
  <si>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</si>
  <si>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</si>
  <si>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</si>
  <si>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</si>
  <si>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</si>
  <si>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</si>
  <si>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</si>
  <si>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</si>
  <si>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</si>
  <si>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</si>
  <si>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</si>
  <si>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</si>
  <si>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</si>
  <si>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</si>
  <si>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</si>
  <si>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</si>
  <si>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</si>
  <si>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</si>
  <si>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</si>
  <si>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</si>
  <si>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</si>
  <si>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</si>
  <si>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</si>
  <si>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</si>
  <si>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</si>
  <si>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</si>
  <si>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</si>
  <si>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</si>
  <si>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</si>
  <si>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</si>
  <si>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</si>
  <si>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</si>
  <si>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</si>
  <si>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</si>
  <si>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</si>
  <si>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</si>
  <si>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</si>
  <si>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</si>
  <si>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</si>
  <si>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</si>
  <si>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</si>
  <si>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</si>
  <si>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</si>
  <si>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</si>
  <si>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</si>
  <si>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</si>
  <si>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</si>
  <si>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</si>
  <si>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</si>
  <si>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</si>
  <si>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</si>
  <si>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</si>
  <si>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</si>
  <si>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</si>
  <si>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</si>
  <si>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</si>
  <si>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</si>
  <si>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</si>
  <si>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</si>
  <si>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</si>
  <si>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</si>
  <si>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</si>
  <si>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</si>
  <si>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</si>
  <si>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</si>
  <si>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</si>
  <si>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</si>
  <si>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</si>
  <si>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</si>
  <si>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</si>
  <si>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</si>
  <si>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</si>
  <si>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</si>
  <si>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</si>
  <si>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</si>
  <si>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</si>
  <si>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</si>
  <si>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</si>
  <si>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</si>
  <si>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</si>
  <si>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</si>
  <si>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</si>
  <si>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</si>
  <si>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</si>
  <si>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</si>
  <si>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</si>
  <si>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</si>
  <si>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</si>
  <si>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</si>
  <si>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</si>
  <si>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</si>
  <si>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</si>
  <si>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</si>
  <si>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</si>
  <si>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</si>
  <si>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</si>
  <si>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</si>
  <si>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</si>
  <si>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</si>
  <si>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</si>
  <si>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</si>
  <si>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</si>
  <si>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</si>
  <si>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</si>
  <si>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</si>
  <si>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</si>
  <si>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</si>
  <si>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</si>
  <si>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</si>
  <si>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</si>
  <si>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</si>
  <si>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</si>
  <si>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</si>
  <si>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</si>
  <si>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</si>
  <si>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</si>
  <si>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</si>
  <si>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</si>
  <si>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</si>
  <si>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</si>
  <si>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</si>
  <si>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</si>
  <si>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</si>
  <si>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</si>
  <si>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</si>
  <si>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</si>
  <si>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</si>
  <si>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</si>
  <si>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</si>
  <si>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</si>
  <si>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</si>
  <si>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</si>
  <si>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</si>
  <si>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</si>
  <si>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</si>
  <si>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</si>
  <si>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</si>
  <si>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</si>
  <si>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</si>
  <si>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</si>
  <si>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</si>
  <si>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</si>
  <si>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</si>
  <si>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</si>
  <si>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</si>
  <si>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</si>
  <si>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</si>
  <si>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</si>
  <si>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</si>
  <si>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</si>
  <si>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</si>
  <si>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</si>
  <si>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</si>
  <si>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</si>
  <si>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</si>
  <si>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</si>
  <si>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</si>
  <si>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</si>
  <si>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</si>
  <si>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</si>
  <si>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</si>
  <si>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</si>
  <si>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</si>
  <si>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</si>
  <si>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</si>
  <si>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</si>
  <si>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</si>
  <si>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</si>
  <si>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</si>
  <si>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</si>
  <si>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</si>
  <si>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</si>
  <si>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</si>
  <si>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</si>
  <si>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</si>
  <si>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</si>
  <si>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</si>
  <si>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</si>
  <si>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</si>
  <si>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</si>
  <si>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</si>
  <si>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</si>
  <si>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</si>
  <si>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</si>
  <si>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</si>
  <si>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</si>
  <si>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</si>
  <si>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</si>
  <si>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</si>
  <si>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</si>
  <si>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</si>
  <si>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</si>
  <si>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</si>
  <si>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</si>
  <si>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</si>
  <si>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</si>
  <si>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</si>
  <si>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</si>
  <si>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</si>
  <si>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</si>
  <si>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</si>
  <si>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</si>
  <si>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</si>
  <si>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</si>
  <si>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</si>
  <si>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</si>
  <si>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</si>
  <si>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</si>
  <si>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</si>
  <si>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</si>
  <si>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</si>
  <si>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</si>
  <si>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</si>
  <si>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</si>
  <si>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</si>
  <si>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</si>
  <si>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</si>
  <si>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</si>
  <si>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</si>
  <si>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</si>
  <si>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</si>
  <si>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</si>
  <si>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</si>
  <si>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</si>
  <si>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</si>
  <si>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</si>
  <si>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</si>
  <si>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</si>
  <si>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</si>
  <si>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</si>
  <si>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</si>
  <si>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</si>
  <si>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</si>
  <si>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</si>
  <si>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</si>
  <si>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</si>
  <si>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</si>
  <si>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</si>
  <si>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</si>
  <si>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</si>
  <si>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</si>
  <si>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</si>
  <si>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</si>
  <si>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</si>
  <si>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</si>
  <si>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</si>
  <si>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</si>
  <si>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</si>
  <si>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</si>
  <si>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</si>
  <si>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</si>
  <si>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</si>
  <si>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</si>
  <si>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</si>
  <si>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</si>
  <si>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</si>
  <si>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</si>
  <si>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</si>
  <si>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</si>
  <si>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</si>
  <si>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</si>
  <si>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</si>
  <si>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</si>
  <si>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</si>
  <si>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</si>
  <si>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</si>
  <si>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</si>
  <si>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</si>
  <si>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</si>
  <si>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</si>
  <si>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</si>
  <si>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</si>
  <si>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</si>
  <si>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</si>
  <si>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</si>
  <si>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</si>
  <si>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</si>
  <si>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</si>
  <si>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</si>
  <si>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</si>
  <si>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</si>
  <si>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</si>
  <si>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</si>
  <si>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</si>
  <si>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</si>
  <si>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</si>
  <si>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</si>
  <si>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</si>
  <si>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</si>
  <si>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</si>
  <si>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</si>
  <si>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</si>
  <si>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</si>
  <si>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</si>
  <si>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</si>
  <si>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</si>
  <si>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</si>
  <si>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</si>
  <si>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</si>
  <si>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</si>
  <si>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</si>
  <si>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</si>
  <si>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</si>
  <si>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</si>
  <si>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</si>
  <si>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</si>
  <si>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</si>
  <si>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</si>
  <si>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</si>
  <si>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</si>
  <si>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</si>
  <si>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</si>
  <si>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</si>
  <si>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</si>
  <si>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</si>
  <si>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</si>
  <si>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</si>
  <si>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</si>
  <si>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</si>
  <si>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</si>
  <si>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</si>
  <si>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</si>
  <si>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</si>
  <si>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</si>
  <si>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</si>
  <si>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</si>
  <si>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</si>
  <si>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</si>
  <si>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</si>
  <si>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</si>
  <si>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</si>
  <si>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</si>
  <si>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</si>
  <si>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</si>
  <si>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</si>
  <si>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</si>
  <si>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</si>
  <si>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</si>
  <si>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</si>
  <si>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</si>
  <si>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</si>
  <si>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</si>
  <si>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</si>
  <si>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</si>
  <si>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</si>
  <si>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</si>
  <si>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</si>
  <si>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</si>
  <si>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</si>
  <si>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</si>
  <si>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</si>
  <si>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</si>
  <si>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</si>
  <si>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</si>
  <si>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</si>
  <si>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</si>
  <si>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</si>
  <si>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</si>
  <si>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</si>
  <si>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</si>
  <si>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</si>
  <si>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</si>
  <si>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</si>
  <si>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</si>
  <si>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</si>
  <si>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</si>
  <si>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</si>
  <si>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</si>
  <si>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</si>
  <si>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</si>
  <si>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</si>
  <si>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</si>
  <si>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</si>
  <si>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</si>
  <si>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</si>
  <si>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</si>
  <si>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</si>
  <si>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</si>
  <si>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</si>
  <si>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</si>
  <si>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</si>
  <si>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</si>
  <si>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</si>
  <si>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</si>
  <si>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</si>
  <si>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</si>
  <si>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</si>
  <si>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</si>
  <si>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</si>
  <si>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</si>
  <si>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</si>
  <si>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</si>
  <si>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</si>
  <si>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</si>
  <si>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</si>
  <si>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</si>
  <si>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</si>
  <si>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</si>
  <si>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</si>
  <si>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</si>
  <si>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</si>
  <si>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</si>
  <si>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</si>
  <si>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</si>
  <si>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</si>
  <si>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</si>
  <si>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</si>
  <si>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</si>
  <si>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</si>
  <si>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</si>
  <si>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</si>
  <si>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</si>
  <si>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</si>
  <si>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</si>
  <si>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</si>
  <si>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</si>
  <si>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</si>
  <si>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</si>
  <si>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</si>
  <si>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</si>
  <si>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</si>
  <si>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</si>
  <si>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</si>
  <si>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</si>
  <si>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</si>
  <si>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</si>
  <si>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</si>
  <si>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</si>
  <si>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</si>
  <si>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</si>
  <si>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</si>
  <si>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</si>
  <si>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</si>
  <si>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</si>
  <si>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</si>
  <si>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</si>
  <si>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</si>
  <si>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</si>
  <si>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</si>
  <si>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</si>
  <si>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</si>
  <si>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</si>
  <si>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</si>
  <si>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</si>
  <si>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</si>
  <si>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</si>
  <si>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</si>
  <si>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</si>
  <si>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</si>
  <si>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</si>
  <si>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</si>
  <si>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</si>
  <si>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</si>
  <si>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</si>
  <si>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</si>
  <si>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</si>
  <si>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</si>
  <si>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</si>
  <si>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</si>
  <si>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</si>
  <si>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</si>
  <si>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</si>
  <si>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</si>
  <si>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</si>
  <si>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</si>
  <si>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</si>
  <si>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</si>
  <si>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</si>
  <si>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</si>
  <si>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</si>
  <si>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</si>
  <si>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</si>
  <si>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</si>
  <si>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</si>
  <si>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</si>
  <si>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</si>
  <si>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</si>
  <si>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</si>
  <si>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</si>
  <si>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</si>
  <si>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</si>
  <si>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</si>
  <si>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</si>
  <si>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</si>
  <si>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</si>
  <si>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</si>
  <si>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</si>
  <si>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</si>
  <si>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</si>
  <si>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</si>
  <si>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</si>
  <si>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</si>
  <si>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</si>
  <si>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</si>
  <si>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</si>
  <si>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</si>
  <si>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</si>
  <si>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</si>
  <si>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</si>
  <si>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</si>
  <si>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</si>
  <si>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</si>
  <si>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</si>
  <si>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</si>
  <si>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</si>
  <si>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</si>
  <si>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</si>
  <si>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</si>
  <si>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</si>
  <si>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</si>
  <si>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</si>
  <si>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</si>
  <si>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</si>
  <si>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</si>
  <si>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</si>
  <si>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</si>
  <si>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</si>
  <si>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</si>
  <si>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</si>
  <si>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</si>
  <si>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</si>
  <si>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</si>
  <si>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</si>
  <si>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</si>
  <si>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</si>
  <si>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</si>
  <si>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</si>
  <si>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</si>
  <si>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</si>
  <si>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</si>
  <si>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</si>
  <si>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</si>
  <si>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</si>
  <si>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</si>
  <si>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</si>
  <si>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</si>
  <si>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</si>
  <si>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</si>
  <si>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</si>
  <si>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</si>
  <si>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</si>
  <si>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</si>
  <si>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</si>
  <si>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</si>
  <si>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</si>
  <si>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</si>
  <si>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</si>
  <si>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</si>
  <si>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</si>
  <si>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</si>
  <si>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</si>
  <si>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</si>
  <si>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</si>
  <si>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</si>
  <si>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</si>
  <si>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</si>
  <si>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</si>
  <si>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</si>
  <si>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</si>
  <si>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</si>
  <si>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</si>
  <si>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</si>
  <si>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</si>
  <si>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</si>
  <si>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</si>
  <si>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</si>
  <si>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</si>
  <si>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</si>
  <si>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</si>
  <si>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</si>
  <si>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</si>
  <si>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</si>
  <si>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</si>
  <si>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</si>
  <si>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</si>
  <si>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</si>
  <si>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</si>
  <si>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</si>
  <si>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</si>
  <si>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</si>
  <si>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</si>
  <si>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</si>
  <si>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</si>
  <si>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</si>
  <si>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</si>
  <si>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</si>
  <si>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</si>
  <si>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</si>
  <si>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</si>
  <si>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</si>
  <si>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</si>
  <si>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</si>
  <si>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</si>
  <si>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</si>
  <si>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</si>
  <si>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</si>
  <si>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</si>
  <si>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</si>
  <si>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</si>
  <si>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</si>
  <si>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</si>
  <si>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</si>
  <si>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</si>
  <si>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</si>
  <si>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</si>
  <si>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</si>
  <si>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</si>
  <si>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</si>
  <si>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</si>
  <si>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</si>
  <si>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</si>
  <si>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</si>
  <si>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</si>
  <si>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</si>
  <si>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</si>
  <si>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</si>
  <si>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</si>
  <si>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</si>
  <si>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</si>
  <si>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</si>
  <si>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</si>
  <si>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</si>
  <si>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</si>
  <si>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</si>
  <si>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</si>
  <si>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</si>
  <si>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</si>
  <si>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</si>
  <si>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</si>
  <si>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</si>
  <si>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</si>
  <si>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</si>
  <si>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</si>
  <si>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</si>
  <si>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</si>
  <si>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</si>
  <si>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</si>
  <si>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</si>
  <si>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</si>
  <si>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</si>
  <si>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</si>
  <si>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</si>
  <si>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</si>
  <si>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</si>
  <si>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</si>
  <si>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</si>
  <si>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</si>
  <si>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</si>
  <si>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</si>
  <si>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</si>
  <si>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</si>
  <si>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</si>
  <si>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</si>
  <si>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</si>
  <si>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</si>
  <si>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</si>
  <si>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</si>
  <si>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</si>
  <si>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</si>
  <si>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</si>
  <si>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</si>
  <si>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</si>
  <si>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</si>
  <si>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</si>
  <si>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</si>
  <si>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</si>
  <si>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</si>
  <si>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</si>
  <si>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</si>
  <si>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</si>
  <si>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</si>
  <si>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</si>
  <si>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</si>
  <si>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</si>
  <si>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</si>
  <si>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</si>
  <si>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</si>
  <si>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</si>
  <si>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</si>
  <si>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</si>
  <si>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</si>
  <si>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</si>
  <si>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</si>
  <si>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</si>
  <si>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</si>
  <si>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</si>
  <si>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</si>
  <si>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</si>
  <si>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</si>
  <si>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</si>
  <si>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</si>
  <si>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</si>
  <si>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</si>
  <si>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</si>
  <si>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</si>
  <si>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</si>
  <si>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</si>
  <si>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</si>
  <si>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</si>
  <si>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</si>
  <si>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</si>
  <si>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</si>
  <si>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</si>
  <si>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</si>
  <si>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</si>
  <si>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</si>
  <si>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</si>
  <si>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</si>
  <si>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</si>
  <si>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</si>
  <si>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</si>
  <si>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</si>
  <si>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</si>
  <si>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</si>
  <si>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</si>
  <si>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</si>
  <si>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</si>
  <si>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</si>
  <si>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</si>
  <si>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</si>
  <si>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</si>
  <si>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</si>
  <si>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</si>
  <si>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</si>
  <si>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</si>
  <si>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</si>
  <si>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</si>
  <si>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</si>
  <si>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</si>
  <si>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</si>
  <si>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</si>
  <si>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</si>
  <si>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</si>
  <si>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</si>
  <si>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</si>
  <si>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</si>
  <si>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</si>
  <si>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</si>
  <si>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</si>
  <si>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</si>
  <si>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</si>
  <si>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</si>
  <si>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</si>
  <si>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</si>
  <si>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</si>
  <si>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</si>
  <si>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</si>
  <si>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</si>
  <si>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</si>
  <si>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</si>
  <si>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</si>
  <si>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</si>
  <si>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</si>
  <si>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</si>
  <si>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</si>
  <si>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</si>
  <si>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</si>
  <si>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</si>
  <si>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</si>
  <si>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</si>
  <si>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</si>
  <si>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</si>
  <si>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</si>
  <si>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</si>
  <si>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</si>
  <si>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</si>
  <si>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</si>
  <si>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</si>
  <si>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</si>
  <si>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</si>
  <si>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</si>
  <si>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</si>
  <si>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</si>
  <si>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</si>
  <si>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</si>
  <si>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</si>
  <si>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</si>
  <si>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</si>
  <si>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</si>
  <si>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</si>
  <si>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</si>
  <si>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</si>
  <si>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</si>
  <si>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</si>
  <si>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</si>
  <si>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</si>
  <si>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</si>
  <si>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</si>
  <si>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</si>
  <si>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</si>
  <si>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</si>
  <si>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</si>
  <si>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</si>
  <si>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</si>
  <si>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</si>
  <si>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</si>
  <si>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</si>
  <si>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</si>
  <si>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</si>
  <si>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</si>
  <si>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</si>
  <si>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</si>
  <si>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</si>
  <si>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</si>
  <si>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</si>
  <si>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</si>
  <si>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</si>
  <si>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</si>
  <si>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</si>
  <si>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</si>
  <si>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</si>
  <si>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</si>
  <si>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</si>
  <si>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</si>
  <si>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</si>
  <si>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</si>
  <si>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</si>
  <si>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</si>
  <si>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</si>
  <si>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</si>
  <si>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</si>
  <si>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</si>
  <si>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</si>
  <si>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</si>
  <si>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</si>
  <si>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</si>
  <si>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</si>
  <si>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</si>
  <si>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</si>
  <si>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</si>
  <si>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</si>
  <si>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</si>
  <si>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</si>
  <si>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</si>
  <si>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</si>
  <si>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</si>
  <si>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</si>
  <si>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</si>
  <si>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</si>
  <si>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</si>
  <si>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</si>
  <si>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</si>
  <si>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</si>
  <si>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</si>
  <si>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</si>
  <si>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</si>
  <si>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</si>
  <si>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</si>
  <si>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</si>
  <si>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</si>
  <si>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</si>
  <si>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</si>
  <si>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</si>
  <si>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</si>
  <si>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</si>
  <si>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</si>
  <si>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</si>
  <si>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</si>
  <si>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</si>
  <si>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</si>
  <si>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</si>
  <si>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</si>
  <si>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</si>
  <si>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</si>
  <si>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</si>
  <si>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</si>
  <si>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</si>
  <si>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</si>
  <si>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</si>
  <si>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</si>
  <si>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</si>
  <si>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</si>
  <si>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</si>
  <si>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</si>
  <si>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</si>
  <si>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</si>
  <si>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</si>
  <si>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</si>
  <si>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</si>
  <si>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</si>
  <si>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</si>
  <si>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</si>
  <si>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</si>
  <si>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</si>
  <si>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</si>
  <si>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</si>
  <si>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</si>
  <si>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</si>
  <si>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</si>
  <si>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</si>
  <si>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</si>
  <si>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</si>
  <si>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</si>
  <si>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</si>
  <si>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</si>
  <si>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</si>
  <si>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</si>
  <si>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</si>
  <si>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</si>
  <si>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</si>
  <si>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</si>
  <si>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</si>
  <si>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</si>
  <si>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</si>
  <si>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</si>
  <si>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</si>
  <si>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</si>
  <si>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</si>
  <si>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</si>
  <si>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</si>
  <si>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</si>
  <si>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</si>
  <si>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</si>
  <si>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</si>
  <si>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</si>
  <si>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</si>
  <si>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</si>
  <si>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</si>
  <si>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</si>
  <si>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</si>
  <si>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</si>
  <si>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</si>
  <si>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</si>
  <si>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</si>
  <si>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</si>
  <si>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</si>
  <si>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</si>
  <si>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</si>
  <si>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</si>
  <si>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</si>
  <si>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</si>
  <si>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</si>
  <si>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</si>
  <si>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</si>
  <si>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</si>
  <si>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</si>
  <si>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</si>
  <si>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</si>
  <si>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</si>
  <si>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</si>
  <si>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</si>
  <si>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</si>
  <si>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</si>
  <si>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</si>
  <si>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</si>
  <si>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</si>
  <si>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</si>
  <si>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</si>
  <si>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</si>
  <si>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</si>
  <si>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</si>
  <si>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</si>
  <si>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</si>
  <si>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</si>
  <si>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</si>
  <si>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</si>
  <si>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</si>
  <si>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</si>
  <si>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</si>
  <si>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</si>
  <si>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</si>
  <si>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</si>
  <si>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</si>
  <si>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</si>
  <si>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</si>
  <si>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</si>
  <si>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</si>
  <si>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</si>
  <si>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</si>
  <si>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</si>
  <si>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</si>
  <si>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</si>
  <si>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</si>
  <si>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</si>
  <si>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</si>
  <si>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</si>
  <si>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</si>
  <si>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</si>
  <si>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</si>
  <si>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</si>
  <si>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</si>
  <si>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</si>
  <si>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</si>
  <si>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</si>
  <si>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</si>
  <si>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</si>
  <si>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</si>
  <si>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</si>
  <si>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</si>
  <si>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</si>
  <si>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</si>
  <si>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</si>
  <si>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</si>
  <si>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</si>
  <si>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</si>
  <si>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</si>
  <si>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</si>
  <si>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</si>
  <si>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</si>
  <si>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</si>
  <si>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</si>
  <si>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</si>
  <si>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</si>
  <si>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</si>
  <si>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</si>
  <si>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</si>
  <si>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</si>
  <si>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</si>
  <si>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</si>
  <si>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</si>
  <si>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</si>
  <si>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</si>
  <si>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</si>
  <si>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</si>
  <si>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</si>
  <si>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</si>
  <si>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</si>
  <si>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</si>
  <si>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</si>
  <si>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</si>
  <si>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</si>
  <si>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</si>
  <si>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</si>
  <si>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</si>
  <si>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</si>
  <si>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</si>
  <si>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</si>
  <si>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</si>
  <si>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</si>
  <si>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</si>
  <si>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</si>
  <si>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</si>
  <si>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</si>
  <si>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</si>
  <si>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</si>
  <si>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</si>
  <si>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</si>
  <si>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</si>
  <si>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</si>
  <si>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</si>
  <si>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</si>
  <si>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</si>
  <si>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</si>
  <si>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</si>
  <si>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</si>
  <si>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</si>
  <si>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</si>
  <si>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</si>
  <si>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</si>
  <si>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</si>
  <si>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</si>
  <si>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</si>
  <si>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</si>
  <si>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</si>
  <si>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</si>
  <si>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</si>
  <si>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</si>
  <si>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</si>
  <si>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</si>
  <si>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</si>
  <si>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</si>
  <si>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</si>
  <si>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</si>
  <si>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</si>
  <si>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</si>
  <si>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</si>
  <si>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</si>
  <si>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</si>
  <si>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</si>
  <si>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</si>
  <si>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</si>
  <si>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</si>
  <si>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</si>
  <si>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</si>
  <si>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</si>
  <si>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</si>
  <si>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</si>
  <si>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</si>
  <si>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</si>
  <si>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</si>
  <si>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</si>
  <si>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</si>
  <si>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</si>
  <si>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</si>
  <si>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</si>
  <si>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</si>
  <si>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</si>
  <si>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</si>
  <si>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</si>
  <si>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</si>
  <si>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</si>
  <si>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</si>
  <si>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</si>
  <si>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</si>
  <si>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</si>
  <si>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</si>
  <si>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</si>
  <si>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</si>
  <si>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</si>
  <si>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</si>
  <si>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</si>
  <si>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</si>
  <si>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</si>
  <si>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</si>
  <si>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</si>
  <si>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</si>
  <si>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</si>
  <si>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</si>
  <si>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</si>
  <si>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</si>
  <si>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</si>
  <si>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</si>
  <si>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</si>
  <si>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</si>
  <si>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</si>
  <si>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</si>
  <si>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</si>
  <si>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</si>
  <si>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</si>
  <si>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</si>
  <si>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</si>
  <si>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</si>
  <si>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</si>
  <si>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</si>
  <si>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</si>
  <si>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</si>
  <si>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</si>
  <si>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</si>
  <si>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</si>
  <si>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</si>
  <si>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</si>
  <si>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</si>
  <si>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</si>
  <si>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</si>
  <si>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</si>
  <si>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</si>
  <si>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</si>
  <si>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</si>
  <si>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</si>
  <si>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</si>
  <si>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</si>
  <si>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</si>
  <si>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</si>
  <si>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</si>
  <si>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</si>
  <si>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</si>
  <si>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</si>
  <si>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</si>
  <si>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</si>
  <si>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</si>
  <si>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</si>
  <si>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</si>
  <si>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</si>
  <si>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</si>
  <si>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</si>
  <si>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</si>
  <si>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</si>
  <si>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</si>
  <si>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</si>
  <si>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</si>
  <si>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</si>
  <si>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</si>
  <si>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</si>
  <si>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</si>
  <si>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</si>
  <si>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</si>
  <si>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</si>
  <si>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</si>
  <si>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</si>
  <si>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</si>
  <si>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</si>
  <si>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</si>
  <si>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</si>
  <si>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</si>
  <si>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</si>
  <si>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</si>
  <si>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</si>
  <si>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</si>
  <si>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</si>
  <si>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</si>
  <si>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</si>
  <si>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</si>
  <si>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</si>
  <si>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</si>
  <si>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</si>
  <si>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</si>
  <si>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</si>
  <si>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</si>
  <si>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</si>
  <si>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</si>
  <si>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</si>
  <si>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</si>
  <si>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</si>
  <si>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</si>
  <si>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</si>
  <si>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</si>
  <si>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</si>
  <si>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</si>
  <si>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</si>
  <si>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</si>
  <si>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</si>
  <si>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</si>
  <si>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</si>
  <si>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</si>
  <si>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</si>
  <si>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</si>
  <si>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</si>
  <si>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</si>
  <si>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</si>
  <si>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</si>
  <si>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</si>
  <si>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</si>
  <si>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</si>
  <si>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</si>
  <si>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</si>
  <si>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</si>
  <si>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</si>
  <si>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</si>
  <si>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</si>
  <si>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</si>
  <si>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</si>
  <si>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</si>
  <si>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</si>
  <si>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</si>
  <si>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</si>
  <si>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</si>
  <si>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</si>
  <si>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</si>
  <si>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</si>
  <si>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</si>
  <si>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</si>
  <si>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</si>
  <si>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</si>
  <si>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</si>
  <si>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</si>
  <si>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</si>
  <si>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</si>
  <si>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</si>
  <si>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</si>
  <si>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</si>
  <si>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</si>
  <si>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</si>
  <si>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</si>
  <si>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</si>
  <si>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</si>
  <si>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</si>
  <si>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</si>
  <si>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</si>
  <si>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</si>
  <si>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</si>
  <si>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</si>
  <si>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</si>
  <si>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</si>
  <si>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</si>
  <si>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</si>
  <si>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</si>
  <si>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</si>
  <si>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</si>
  <si>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</si>
  <si>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</si>
  <si>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</si>
  <si>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</si>
  <si>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</si>
  <si>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</si>
  <si>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</si>
  <si>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</si>
  <si>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</si>
  <si>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</si>
  <si>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</si>
  <si>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</si>
  <si>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</si>
  <si>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</si>
  <si>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</si>
  <si>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</si>
  <si>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</si>
  <si>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</si>
  <si>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</si>
  <si>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</si>
  <si>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</si>
  <si>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</si>
  <si>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</si>
  <si>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</si>
  <si>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</si>
  <si>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</si>
  <si>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</si>
  <si>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</si>
  <si>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</si>
  <si>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</si>
  <si>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</si>
  <si>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</si>
  <si>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</si>
  <si>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</si>
  <si>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</si>
  <si>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</si>
  <si>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</si>
  <si>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</si>
  <si>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</si>
  <si>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</si>
  <si>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</si>
  <si>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</si>
  <si>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</si>
  <si>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</si>
  <si>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</si>
  <si>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</si>
  <si>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</si>
  <si>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</si>
  <si>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</si>
  <si>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</si>
  <si>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</si>
  <si>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</si>
  <si>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</si>
  <si>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</si>
  <si>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</si>
  <si>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</si>
  <si>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</si>
  <si>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</si>
  <si>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</si>
  <si>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</si>
  <si>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</si>
  <si>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</si>
  <si>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</si>
  <si>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</si>
  <si>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</si>
  <si>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</si>
  <si>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</si>
  <si>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</si>
  <si>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</si>
  <si>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</si>
  <si>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</si>
  <si>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</si>
  <si>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</si>
  <si>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</si>
  <si>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</si>
  <si>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</si>
  <si>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</si>
  <si>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</si>
  <si>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</si>
  <si>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</si>
  <si>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</si>
  <si>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</si>
  <si>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</si>
  <si>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</si>
  <si>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</si>
  <si>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</si>
  <si>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</si>
  <si>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</si>
  <si>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</si>
  <si>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</si>
  <si>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</si>
  <si>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</si>
  <si>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</si>
  <si>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</si>
  <si>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</si>
  <si>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</si>
  <si>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</si>
  <si>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</si>
  <si>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</si>
  <si>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</si>
  <si>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</si>
  <si>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</si>
  <si>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</si>
  <si>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</si>
  <si>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</si>
  <si>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</si>
  <si>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</si>
  <si>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</si>
  <si>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</si>
  <si>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</si>
  <si>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</si>
  <si>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</si>
  <si>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</si>
  <si>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</si>
  <si>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</si>
  <si>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</si>
  <si>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</si>
  <si>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</si>
  <si>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</si>
  <si>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</si>
  <si>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</si>
  <si>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</si>
  <si>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</si>
  <si>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</si>
  <si>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</si>
  <si>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</si>
  <si>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</si>
  <si>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</si>
  <si>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</si>
  <si>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</si>
  <si>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</si>
  <si>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</si>
  <si>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</si>
  <si>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</si>
  <si>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</si>
  <si>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</si>
  <si>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</si>
  <si>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</si>
  <si>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</si>
  <si>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</si>
  <si>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</si>
  <si>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</si>
  <si>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</si>
  <si>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</si>
  <si>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</si>
  <si>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</si>
  <si>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</si>
  <si>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</si>
  <si>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</si>
  <si>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</si>
  <si>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</si>
  <si>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</si>
  <si>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</si>
  <si>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</si>
  <si>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</si>
  <si>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</si>
  <si>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</si>
  <si>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</si>
  <si>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</si>
  <si>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</si>
  <si>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</si>
  <si>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</si>
  <si>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</si>
  <si>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</si>
  <si>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</si>
  <si>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</si>
  <si>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</si>
  <si>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</si>
  <si>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</si>
  <si>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</si>
  <si>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</si>
  <si>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</si>
  <si>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</si>
  <si>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</si>
  <si>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</si>
  <si>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</si>
  <si>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</si>
  <si>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</si>
  <si>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</si>
  <si>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</si>
  <si>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</si>
  <si>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</si>
  <si>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</si>
  <si>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</si>
  <si>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</si>
  <si>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</si>
  <si>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</si>
  <si>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</si>
  <si>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</si>
  <si>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</si>
  <si>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</si>
  <si>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</si>
  <si>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</si>
  <si>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</si>
  <si>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</si>
  <si>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</si>
  <si>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</si>
  <si>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</si>
  <si>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</si>
  <si>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</si>
  <si>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</si>
  <si>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</si>
  <si>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</si>
  <si>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</si>
  <si>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</si>
  <si>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</si>
  <si>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</si>
  <si>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</si>
  <si>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</si>
  <si>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</si>
  <si>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</si>
  <si>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</si>
  <si>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</si>
  <si>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</si>
  <si>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</si>
  <si>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</si>
  <si>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</si>
  <si>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</si>
  <si>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</si>
  <si>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</si>
  <si>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</si>
  <si>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</si>
  <si>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</si>
  <si>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</si>
  <si>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</si>
  <si>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</si>
  <si>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</si>
  <si>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</si>
  <si>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</si>
  <si>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</si>
  <si>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</si>
  <si>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</si>
  <si>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</si>
  <si>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</si>
  <si>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</si>
  <si>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</si>
  <si>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</si>
  <si>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</si>
  <si>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</si>
  <si>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</si>
  <si>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</si>
  <si>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</si>
  <si>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</si>
  <si>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</si>
  <si>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</si>
  <si>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</si>
  <si>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</si>
  <si>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</si>
  <si>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</si>
  <si>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</si>
  <si>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</si>
  <si>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</si>
  <si>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</si>
  <si>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</si>
  <si>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</si>
  <si>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</si>
  <si>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</si>
  <si>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</si>
  <si>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</si>
  <si>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</si>
  <si>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</si>
  <si>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</si>
  <si>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</si>
  <si>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</si>
  <si>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</si>
  <si>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</si>
  <si>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</si>
  <si>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</si>
  <si>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</si>
  <si>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</si>
  <si>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</si>
  <si>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</si>
  <si>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</si>
  <si>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</si>
  <si>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</si>
  <si>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</si>
  <si>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</si>
  <si>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</si>
  <si>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</si>
  <si>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</si>
  <si>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</si>
  <si>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</si>
  <si>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</si>
  <si>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</si>
  <si>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</si>
  <si>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</si>
  <si>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</si>
  <si>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</si>
  <si>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</si>
  <si>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</si>
  <si>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</si>
  <si>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</si>
  <si>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</si>
  <si>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</si>
  <si>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</si>
  <si>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</si>
  <si>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</si>
  <si>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</si>
  <si>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</si>
  <si>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</si>
  <si>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</si>
  <si>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</si>
  <si>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</si>
  <si>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</si>
  <si>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</si>
  <si>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</si>
  <si>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</si>
  <si>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</si>
  <si>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</si>
  <si>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</si>
  <si>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</si>
  <si>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</si>
  <si>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</si>
  <si>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</si>
  <si>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</si>
  <si>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</si>
  <si>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</si>
  <si>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</si>
  <si>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</si>
  <si>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</si>
  <si>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</si>
  <si>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</si>
  <si>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</si>
  <si>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</si>
  <si>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</si>
  <si>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</si>
  <si>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</si>
  <si>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</si>
  <si>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</si>
  <si>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</si>
  <si>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</si>
  <si>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</si>
  <si>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</si>
  <si>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</si>
  <si>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</si>
  <si>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</si>
  <si>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</si>
  <si>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</si>
  <si>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</si>
  <si>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</si>
  <si>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</si>
  <si>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</si>
  <si>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</si>
  <si>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</si>
  <si>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</si>
  <si>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</si>
  <si>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</si>
  <si>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</si>
  <si>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</si>
  <si>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</si>
  <si>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</si>
  <si>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</si>
  <si>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</si>
  <si>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</si>
  <si>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</si>
  <si>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</si>
  <si>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</si>
  <si>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</si>
  <si>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</si>
  <si>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</si>
  <si>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</si>
  <si>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</si>
  <si>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</si>
  <si>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</si>
  <si>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</si>
  <si>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</si>
  <si>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</si>
  <si>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</si>
  <si>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</si>
  <si>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</si>
  <si>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</si>
  <si>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</si>
  <si>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</si>
  <si>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</si>
  <si>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</si>
  <si>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</si>
  <si>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</si>
  <si>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</si>
  <si>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</si>
  <si>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</si>
  <si>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</si>
  <si>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</si>
  <si>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</si>
  <si>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</si>
  <si>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</si>
  <si>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</si>
  <si>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</si>
  <si>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</si>
  <si>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</si>
  <si>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</si>
  <si>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</si>
  <si>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</si>
  <si>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</si>
  <si>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</si>
  <si>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</si>
  <si>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</si>
  <si>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</si>
  <si>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</si>
  <si>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</si>
  <si>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</si>
  <si>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</si>
  <si>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</si>
  <si>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</si>
  <si>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</si>
  <si>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</si>
  <si>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</si>
  <si>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</si>
  <si>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</si>
  <si>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</si>
  <si>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</si>
  <si>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</si>
  <si>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</si>
  <si>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</si>
  <si>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</si>
  <si>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</si>
  <si>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</si>
  <si>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</si>
  <si>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</si>
  <si>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</si>
  <si>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</si>
  <si>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</si>
  <si>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</si>
  <si>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</si>
  <si>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</si>
  <si>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</si>
  <si>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</si>
  <si>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</si>
  <si>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</si>
  <si>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</si>
  <si>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</si>
  <si>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</si>
  <si>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</si>
  <si>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</si>
  <si>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</si>
  <si>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</si>
  <si>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</si>
  <si>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</si>
  <si>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</si>
  <si>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</si>
  <si>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</si>
  <si>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</si>
  <si>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</si>
  <si>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</si>
  <si>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</si>
  <si>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</si>
  <si>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</si>
  <si>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</si>
  <si>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</si>
  <si>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</si>
  <si>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</si>
  <si>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</si>
  <si>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</si>
  <si>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</si>
  <si>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</si>
  <si>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</si>
  <si>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</si>
  <si>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</si>
  <si>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</si>
  <si>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</si>
  <si>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</si>
  <si>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</si>
  <si>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</si>
  <si>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</si>
  <si>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</si>
  <si>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</si>
  <si>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</si>
  <si>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</si>
  <si>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</si>
  <si>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</si>
  <si>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</si>
  <si>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</si>
  <si>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</si>
  <si>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</si>
  <si>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</si>
  <si>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</si>
  <si>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</si>
  <si>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</si>
  <si>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</si>
  <si>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</si>
  <si>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</si>
  <si>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</si>
  <si>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</si>
  <si>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</si>
  <si>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</si>
  <si>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</si>
  <si>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</si>
  <si>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</si>
  <si>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</si>
  <si>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</si>
  <si>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</si>
  <si>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</si>
  <si>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</si>
  <si>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</si>
  <si>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</si>
  <si>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</si>
  <si>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</si>
  <si>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</si>
  <si>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</si>
  <si>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</si>
  <si>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</si>
  <si>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</si>
  <si>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</si>
  <si>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</si>
  <si>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</si>
  <si>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</si>
  <si>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</si>
  <si>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</si>
  <si>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</si>
  <si>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</si>
  <si>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</si>
  <si>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</si>
  <si>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</si>
  <si>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</si>
  <si>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</si>
  <si>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</si>
  <si>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</si>
  <si>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</si>
  <si>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</si>
  <si>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</si>
  <si>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</si>
  <si>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</si>
  <si>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</si>
  <si>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</si>
  <si>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</si>
  <si>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</si>
  <si>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</si>
  <si>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</si>
  <si>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</si>
  <si>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</si>
  <si>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</si>
  <si>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</si>
  <si>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</si>
  <si>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</si>
  <si>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</si>
  <si>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</si>
  <si>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</si>
  <si>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</si>
  <si>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</si>
  <si>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</si>
  <si>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</si>
  <si>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</si>
  <si>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</si>
  <si>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</si>
  <si>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</si>
  <si>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</si>
  <si>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</si>
  <si>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</si>
  <si>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</si>
  <si>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</si>
  <si>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</si>
  <si>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</si>
  <si>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</si>
  <si>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</si>
  <si>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</si>
  <si>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</si>
  <si>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</si>
  <si>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</si>
  <si>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</si>
  <si>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</si>
  <si>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</si>
  <si>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</si>
  <si>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</si>
  <si>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</si>
  <si>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</si>
  <si>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</si>
  <si>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</si>
  <si>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</si>
  <si>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</si>
  <si>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</si>
  <si>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</si>
  <si>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</si>
  <si>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</si>
  <si>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</si>
  <si>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</si>
  <si>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</si>
  <si>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</si>
  <si>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</si>
  <si>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</si>
  <si>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</si>
  <si>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</si>
  <si>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</si>
  <si>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</si>
  <si>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</si>
  <si>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</si>
  <si>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</si>
  <si>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</si>
  <si>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</si>
  <si>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</si>
  <si>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</si>
  <si>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</si>
  <si>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</si>
  <si>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</si>
  <si>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</si>
  <si>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</si>
  <si>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</si>
  <si>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</si>
  <si>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</si>
  <si>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</si>
  <si>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</si>
  <si>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</si>
  <si>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</si>
  <si>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</si>
  <si>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</si>
  <si>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</si>
  <si>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</si>
  <si>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</si>
  <si>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</si>
  <si>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</si>
  <si>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</si>
  <si>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</si>
  <si>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</si>
  <si>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</si>
  <si>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</si>
  <si>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</si>
  <si>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</si>
  <si>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</si>
  <si>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</si>
  <si>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</si>
  <si>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</si>
  <si>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</si>
  <si>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</si>
  <si>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</si>
  <si>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</si>
  <si>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</si>
  <si>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</si>
  <si>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</si>
  <si>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</si>
  <si>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</si>
  <si>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</si>
  <si>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</si>
  <si>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</si>
  <si>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</si>
  <si>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</si>
  <si>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</si>
  <si>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</si>
  <si>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</si>
  <si>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</si>
  <si>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</si>
  <si>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</si>
  <si>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</si>
  <si>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</si>
  <si>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</si>
  <si>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</si>
  <si>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</si>
  <si>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</si>
  <si>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</si>
  <si>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</si>
  <si>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</si>
  <si>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</si>
  <si>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</si>
  <si>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</si>
  <si>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</si>
  <si>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</si>
  <si>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</si>
  <si>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</si>
  <si>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</si>
  <si>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</si>
  <si>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</si>
  <si>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</si>
  <si>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</si>
  <si>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</si>
  <si>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</si>
  <si>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</si>
  <si>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</si>
  <si>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</si>
  <si>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</si>
  <si>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</si>
  <si>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</si>
  <si>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</si>
  <si>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</si>
  <si>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</si>
  <si>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</si>
  <si>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</si>
  <si>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</si>
  <si>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</si>
  <si>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</si>
  <si>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</si>
  <si>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</si>
  <si>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</si>
  <si>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</si>
  <si>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</si>
  <si>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</si>
  <si>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</si>
  <si>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</si>
  <si>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</si>
  <si>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</si>
  <si>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</si>
  <si>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</si>
  <si>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</si>
  <si>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</si>
  <si>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</si>
  <si>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</si>
  <si>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</si>
  <si>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</si>
  <si>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</si>
  <si>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</si>
  <si>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</si>
  <si>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</si>
  <si>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</si>
  <si>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</si>
  <si>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</si>
  <si>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</si>
  <si>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</si>
  <si>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</si>
  <si>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</si>
  <si>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</si>
  <si>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</si>
  <si>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</si>
  <si>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</si>
  <si>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</si>
  <si>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</si>
  <si>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</si>
  <si>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</si>
  <si>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</si>
  <si>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</si>
  <si>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</si>
  <si>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</si>
  <si>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</si>
  <si>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</si>
  <si>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</si>
  <si>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</si>
  <si>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</si>
  <si>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</si>
  <si>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</si>
  <si>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</si>
  <si>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</si>
  <si>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</si>
  <si>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</si>
  <si>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</si>
  <si>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</si>
  <si>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</si>
  <si>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</si>
  <si>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</si>
  <si>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</si>
  <si>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</si>
  <si>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</si>
  <si>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</si>
  <si>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</si>
  <si>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</si>
  <si>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</si>
  <si>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</si>
  <si>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</si>
  <si>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</si>
  <si>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</si>
  <si>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</si>
  <si>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</si>
  <si>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</si>
  <si>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</si>
  <si>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</si>
  <si>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</si>
  <si>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</si>
  <si>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</si>
  <si>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</si>
  <si>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</si>
  <si>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</si>
  <si>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</si>
  <si>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</si>
  <si>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</si>
  <si>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</si>
  <si>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</si>
  <si>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</si>
  <si>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</si>
  <si>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</si>
  <si>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</si>
  <si>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</si>
  <si>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</si>
  <si>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</si>
  <si>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</si>
  <si>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</si>
  <si>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</si>
  <si>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</si>
  <si>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</si>
  <si>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</si>
  <si>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</si>
  <si>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</si>
  <si>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</si>
  <si>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</si>
  <si>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</si>
  <si>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</si>
  <si>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</si>
  <si>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</si>
  <si>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</si>
  <si>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</si>
  <si>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</si>
  <si>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</si>
  <si>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</si>
  <si>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</si>
  <si>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</si>
  <si>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</si>
  <si>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</si>
  <si>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</si>
  <si>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</si>
  <si>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</si>
  <si>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</si>
  <si>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</si>
  <si>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</si>
  <si>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</si>
  <si>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</si>
  <si>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</si>
  <si>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</si>
  <si>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</si>
  <si>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</si>
  <si>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</si>
  <si>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</si>
  <si>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</si>
  <si>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</si>
  <si>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</si>
  <si>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</si>
  <si>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</si>
  <si>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</si>
  <si>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</si>
  <si>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</si>
  <si>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</si>
  <si>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</si>
  <si>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</si>
  <si>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</si>
  <si>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</si>
  <si>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</si>
  <si>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</si>
  <si>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</si>
  <si>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</si>
  <si>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</si>
  <si>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</si>
  <si>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</si>
  <si>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</si>
  <si>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</si>
  <si>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</si>
  <si>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</si>
  <si>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</si>
  <si>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</si>
  <si>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</si>
  <si>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</si>
  <si>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</si>
  <si>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</si>
  <si>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</si>
  <si>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</si>
  <si>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</si>
  <si>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</si>
  <si>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</si>
  <si>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</si>
  <si>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</si>
  <si>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</si>
  <si>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</si>
  <si>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</si>
  <si>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</si>
  <si>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</si>
  <si>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</si>
  <si>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</si>
  <si>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</si>
  <si>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</si>
  <si>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</si>
  <si>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</si>
  <si>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</si>
  <si>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</si>
  <si>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</si>
  <si>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</si>
  <si>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</si>
  <si>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</si>
  <si>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</si>
  <si>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</si>
  <si>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</si>
  <si>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</si>
  <si>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</si>
  <si>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</si>
  <si>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</si>
  <si>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</si>
  <si>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</si>
  <si>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</si>
  <si>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</si>
  <si>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</si>
  <si>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</si>
  <si>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</si>
  <si>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</si>
  <si>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</si>
  <si>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</si>
  <si>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</si>
  <si>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</si>
  <si>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</si>
  <si>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</si>
  <si>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</si>
  <si>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</si>
  <si>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</si>
  <si>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</si>
  <si>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</si>
  <si>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</si>
  <si>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</si>
  <si>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</si>
  <si>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</si>
  <si>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</si>
  <si>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</si>
  <si>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</si>
  <si>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</si>
  <si>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</si>
  <si>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</si>
  <si>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</si>
  <si>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</si>
  <si>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</si>
  <si>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</si>
  <si>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</si>
  <si>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</si>
  <si>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</si>
  <si>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</si>
  <si>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</si>
  <si>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</si>
  <si>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</si>
  <si>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</si>
  <si>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</si>
  <si>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</si>
  <si>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</si>
  <si>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</si>
  <si>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</si>
  <si>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</si>
  <si>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</si>
  <si>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</si>
  <si>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</si>
  <si>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</si>
  <si>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</si>
  <si>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</si>
  <si>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</si>
  <si>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</si>
  <si>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</si>
  <si>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</si>
  <si>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</si>
  <si>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</si>
  <si>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</si>
  <si>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</si>
  <si>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</si>
  <si>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</si>
  <si>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</si>
  <si>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</si>
  <si>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</si>
  <si>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</si>
  <si>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</si>
  <si>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</si>
  <si>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</si>
  <si>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</si>
  <si>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</si>
  <si>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</si>
  <si>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</si>
  <si>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</si>
  <si>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</si>
  <si>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</si>
  <si>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</si>
  <si>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</si>
  <si>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</si>
  <si>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</si>
  <si>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</si>
  <si>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</si>
  <si>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</si>
  <si>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</si>
  <si>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</si>
  <si>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</si>
  <si>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</si>
  <si>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</si>
  <si>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</si>
  <si>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</si>
  <si>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</si>
  <si>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</si>
  <si>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</si>
  <si>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</si>
  <si>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</si>
  <si>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</si>
  <si>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</si>
  <si>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</si>
  <si>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</si>
  <si>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</si>
  <si>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</si>
  <si>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</si>
  <si>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</si>
  <si>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</si>
  <si>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</si>
  <si>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</si>
  <si>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</si>
  <si>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</si>
  <si>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</si>
  <si>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</si>
  <si>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</si>
  <si>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</si>
  <si>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</si>
  <si>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</si>
  <si>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</si>
  <si>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</si>
  <si>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</si>
  <si>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</si>
  <si>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</si>
  <si>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</si>
  <si>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</si>
  <si>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</si>
  <si>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</si>
  <si>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</si>
  <si>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</si>
  <si>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</si>
  <si>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</si>
  <si>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</si>
  <si>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</si>
  <si>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</si>
  <si>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</si>
  <si>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</si>
  <si>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</si>
  <si>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</si>
  <si>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</si>
  <si>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</si>
  <si>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</si>
  <si>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</si>
  <si>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</si>
  <si>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</si>
  <si>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</si>
  <si>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</si>
  <si>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</si>
  <si>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</si>
  <si>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</si>
  <si>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</si>
  <si>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</si>
  <si>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</si>
  <si>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</si>
  <si>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</si>
  <si>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</si>
  <si>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</si>
  <si>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</si>
  <si>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</si>
  <si>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</si>
  <si>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</si>
  <si>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</si>
  <si>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</si>
  <si>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</si>
  <si>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</si>
  <si>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</si>
  <si>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</si>
  <si>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</si>
  <si>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</si>
  <si>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</si>
  <si>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</si>
  <si>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</si>
  <si>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</si>
  <si>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</si>
  <si>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</si>
  <si>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</si>
  <si>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</si>
  <si>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</si>
  <si>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</si>
  <si>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</si>
  <si>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</si>
  <si>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</si>
  <si>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</si>
  <si>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</si>
  <si>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</si>
  <si>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</si>
  <si>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</si>
  <si>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</si>
  <si>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</si>
  <si>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</si>
  <si>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</si>
  <si>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</si>
  <si>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</si>
  <si>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</si>
  <si>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</si>
  <si>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</si>
  <si>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</si>
  <si>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</si>
  <si>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</si>
  <si>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</si>
  <si>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</si>
  <si>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</si>
  <si>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</si>
  <si>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</si>
  <si>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</si>
  <si>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</si>
  <si>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</si>
  <si>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</si>
  <si>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</si>
  <si>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</si>
  <si>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</si>
  <si>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</si>
  <si>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</si>
  <si>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</si>
  <si>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</si>
  <si>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</si>
  <si>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</si>
  <si>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</si>
  <si>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</si>
  <si>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</si>
  <si>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</si>
  <si>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</si>
  <si>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</si>
  <si>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</si>
  <si>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</si>
  <si>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</si>
  <si>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</si>
  <si>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</si>
  <si>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</si>
  <si>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</si>
  <si>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</si>
  <si>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</si>
  <si>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</si>
  <si>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</si>
  <si>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</si>
  <si>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</si>
  <si>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</si>
  <si>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</si>
  <si>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</si>
  <si>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</si>
  <si>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</si>
  <si>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</si>
  <si>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</si>
  <si>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</si>
  <si>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</si>
  <si>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</si>
  <si>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</si>
  <si>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</si>
  <si>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</si>
  <si>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</si>
  <si>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</si>
  <si>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</si>
  <si>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</si>
  <si>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</si>
  <si>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</si>
  <si>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</si>
  <si>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</si>
  <si>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</si>
  <si>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</si>
  <si>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</si>
  <si>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</si>
  <si>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</si>
  <si>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</si>
  <si>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</si>
  <si>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</si>
  <si>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</si>
  <si>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</si>
  <si>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</si>
  <si>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</si>
  <si>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</si>
  <si>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</si>
  <si>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</si>
  <si>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</si>
  <si>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</si>
  <si>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</si>
  <si>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</si>
  <si>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</si>
  <si>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</si>
  <si>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</si>
  <si>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</si>
  <si>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</si>
  <si>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</si>
  <si>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</si>
  <si>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</si>
  <si>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</si>
  <si>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</si>
  <si>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</si>
  <si>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</si>
  <si>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</si>
  <si>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</si>
  <si>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</si>
  <si>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</si>
  <si>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</si>
  <si>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</si>
  <si>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</si>
  <si>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</si>
  <si>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</si>
  <si>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</si>
  <si>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</si>
  <si>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</si>
  <si>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</si>
  <si>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</si>
  <si>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</si>
  <si>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</si>
  <si>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</si>
  <si>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</si>
  <si>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</si>
  <si>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</si>
  <si>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</si>
  <si>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</si>
  <si>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</si>
  <si>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</si>
  <si>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</si>
  <si>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</si>
  <si>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</si>
  <si>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</si>
  <si>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</si>
  <si>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</si>
  <si>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</si>
  <si>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</si>
  <si>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</si>
  <si>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</si>
  <si>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</si>
  <si>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</si>
  <si>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</si>
  <si>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</si>
  <si>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</si>
  <si>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</si>
  <si>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</si>
  <si>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</si>
  <si>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</si>
  <si>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</si>
  <si>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</si>
  <si>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</si>
  <si>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</si>
  <si>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</si>
  <si>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</si>
  <si>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</si>
  <si>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</si>
  <si>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</si>
  <si>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</si>
  <si>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</si>
  <si>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</si>
  <si>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</si>
  <si>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</si>
  <si>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</si>
  <si>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</si>
  <si>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</si>
  <si>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</si>
  <si>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</si>
  <si>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</si>
  <si>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</si>
  <si>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</si>
  <si>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</si>
  <si>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</si>
  <si>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</si>
  <si>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</si>
  <si>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</si>
  <si>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</si>
  <si>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</si>
  <si>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</si>
  <si>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</si>
  <si>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</si>
  <si>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</si>
  <si>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</si>
  <si>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</si>
  <si>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</si>
  <si>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</si>
  <si>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</si>
  <si>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</si>
  <si>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</si>
  <si>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</si>
  <si>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</si>
  <si>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</si>
  <si>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</si>
  <si>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</si>
  <si>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</si>
  <si>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</si>
  <si>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</si>
  <si>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</si>
  <si>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</si>
  <si>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</si>
  <si>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</si>
  <si>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</si>
  <si>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</si>
  <si>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</si>
  <si>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</si>
  <si>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</si>
  <si>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</si>
  <si>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</si>
  <si>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</si>
  <si>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</si>
  <si>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</si>
  <si>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</si>
  <si>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</si>
  <si>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</si>
  <si>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</si>
  <si>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</si>
  <si>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</si>
  <si>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</si>
  <si>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</si>
  <si>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</si>
  <si>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</si>
  <si>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</si>
  <si>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</si>
  <si>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</si>
  <si>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</si>
  <si>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</si>
  <si>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</si>
  <si>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</si>
  <si>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</si>
  <si>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</si>
  <si>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</si>
  <si>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</si>
  <si>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</si>
  <si>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</si>
  <si>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</si>
  <si>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</si>
  <si>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</si>
  <si>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</si>
  <si>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</si>
  <si>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</si>
  <si>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</si>
  <si>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</si>
  <si>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</si>
  <si>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</si>
  <si>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</si>
  <si>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</si>
  <si>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</si>
  <si>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</si>
  <si>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</si>
  <si>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</si>
  <si>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</si>
  <si>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</si>
  <si>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</si>
  <si>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</si>
  <si>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</si>
  <si>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</si>
  <si>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</si>
  <si>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</si>
  <si>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</si>
  <si>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</si>
  <si>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</si>
  <si>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</si>
  <si>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</si>
  <si>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</si>
  <si>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</si>
  <si>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</si>
  <si>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</si>
  <si>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</si>
  <si>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</si>
  <si>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</si>
  <si>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</si>
  <si>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</si>
  <si>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</si>
  <si>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</si>
  <si>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</si>
  <si>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</si>
  <si>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</si>
  <si>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</si>
  <si>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</si>
  <si>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</si>
  <si>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</si>
  <si>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</si>
  <si>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</si>
  <si>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</si>
  <si>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</si>
  <si>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</si>
  <si>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</si>
  <si>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</si>
  <si>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</si>
  <si>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</si>
  <si>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</si>
  <si>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</si>
  <si>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</si>
  <si>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</si>
  <si>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</si>
  <si>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</si>
  <si>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</si>
  <si>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</si>
  <si>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</si>
  <si>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</si>
  <si>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</si>
  <si>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</si>
  <si>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</si>
  <si>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</si>
  <si>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</si>
  <si>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</si>
  <si>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</si>
  <si>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</si>
  <si>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</si>
  <si>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</si>
  <si>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</si>
  <si>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</si>
  <si>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</si>
  <si>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</si>
  <si>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</si>
  <si>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</si>
  <si>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</si>
  <si>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</si>
  <si>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</si>
  <si>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</si>
  <si>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</si>
  <si>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</si>
  <si>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</si>
  <si>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</si>
  <si>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</si>
  <si>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</si>
  <si>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</si>
  <si>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</si>
  <si>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</si>
  <si>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</si>
  <si>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</si>
  <si>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</si>
  <si>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</si>
  <si>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</si>
  <si>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</si>
  <si>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</si>
  <si>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</si>
  <si>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</si>
  <si>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</si>
  <si>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</si>
  <si>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</si>
  <si>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</si>
  <si>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</si>
  <si>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</si>
  <si>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</si>
  <si>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</si>
  <si>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</si>
  <si>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</si>
  <si>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</si>
  <si>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</si>
  <si>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</si>
  <si>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</si>
  <si>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</si>
  <si>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</si>
  <si>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</si>
  <si>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</si>
  <si>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</si>
  <si>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</si>
  <si>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</si>
  <si>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</si>
  <si>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</si>
  <si>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</si>
  <si>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</si>
  <si>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</si>
  <si>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</si>
  <si>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</si>
  <si>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</si>
  <si>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</si>
  <si>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</si>
  <si>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</si>
  <si>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</si>
  <si>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</si>
  <si>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</si>
  <si>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</si>
  <si>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</si>
  <si>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</si>
  <si>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</si>
  <si>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</si>
  <si>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</si>
  <si>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</si>
  <si>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</si>
  <si>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</si>
  <si>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</si>
  <si>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</si>
  <si>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</si>
  <si>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</si>
  <si>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</si>
  <si>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</si>
  <si>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</si>
  <si>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</si>
  <si>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</si>
  <si>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</si>
  <si>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</si>
  <si>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</si>
  <si>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</si>
  <si>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</si>
  <si>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</si>
  <si>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</si>
  <si>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</si>
  <si>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</si>
  <si>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</si>
  <si>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</si>
  <si>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</si>
  <si>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</si>
  <si>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</si>
  <si>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</si>
  <si>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</si>
  <si>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</si>
  <si>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</si>
  <si>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</si>
  <si>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</si>
  <si>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</si>
  <si>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</si>
  <si>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</si>
  <si>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</si>
  <si>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</si>
  <si>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</si>
  <si>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</si>
  <si>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</si>
  <si>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</si>
  <si>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</si>
  <si>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</si>
  <si>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</si>
  <si>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</si>
  <si>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</si>
  <si>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</si>
  <si>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</si>
  <si>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</si>
  <si>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</si>
  <si>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</si>
  <si>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</si>
  <si>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</si>
  <si>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</si>
  <si>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</si>
  <si>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</si>
  <si>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</si>
  <si>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</si>
  <si>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</si>
  <si>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</si>
  <si>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</si>
  <si>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</si>
  <si>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</si>
  <si>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</si>
  <si>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</si>
  <si>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</si>
  <si>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</si>
  <si>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</si>
  <si>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</si>
  <si>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</si>
  <si>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</si>
  <si>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</si>
  <si>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</si>
  <si>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</si>
  <si>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</si>
  <si>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</si>
  <si>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</si>
  <si>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</si>
  <si>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</si>
  <si>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</si>
  <si>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</si>
  <si>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</si>
  <si>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</si>
  <si>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</si>
  <si>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</si>
  <si>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</si>
  <si>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</si>
  <si>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</si>
  <si>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</si>
  <si>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</si>
  <si>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</si>
  <si>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</si>
  <si>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</si>
  <si>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</si>
  <si>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</si>
  <si>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</si>
  <si>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</si>
  <si>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</si>
  <si>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</si>
  <si>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</si>
  <si>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</si>
  <si>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</si>
  <si>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</si>
  <si>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</si>
  <si>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</si>
  <si>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</si>
  <si>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</si>
  <si>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</si>
  <si>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</si>
  <si>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</si>
  <si>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</si>
  <si>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</si>
  <si>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</si>
  <si>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</si>
  <si>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</si>
  <si>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</si>
  <si>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</si>
  <si>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</si>
  <si>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</si>
  <si>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</si>
  <si>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</si>
  <si>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</si>
  <si>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</si>
  <si>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</si>
  <si>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</si>
  <si>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</si>
  <si>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</si>
  <si>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</si>
  <si>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</si>
  <si>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</si>
  <si>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</si>
  <si>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</si>
  <si>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</si>
  <si>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</si>
  <si>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</si>
  <si>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</si>
  <si>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</si>
  <si>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</si>
  <si>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</si>
  <si>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</si>
  <si>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</si>
  <si>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</si>
  <si>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</si>
  <si>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</si>
  <si>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</si>
  <si>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</si>
  <si>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</si>
  <si>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</si>
  <si>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</si>
  <si>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</si>
  <si>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</si>
  <si>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</si>
  <si>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</si>
  <si>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</si>
  <si>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</si>
  <si>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</si>
  <si>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</si>
  <si>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</si>
  <si>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</si>
  <si>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</si>
  <si>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</si>
  <si>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</si>
  <si>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</si>
  <si>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</si>
  <si>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</si>
  <si>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</si>
  <si>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</si>
  <si>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</si>
  <si>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</si>
  <si>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</si>
  <si>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</si>
  <si>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</si>
  <si>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</si>
  <si>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</si>
  <si>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</si>
  <si>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</si>
  <si>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</si>
  <si>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</si>
  <si>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</si>
  <si>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</si>
  <si>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</si>
  <si>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</si>
  <si>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</si>
  <si>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</si>
  <si>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</si>
  <si>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</si>
  <si>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</si>
  <si>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</si>
  <si>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</si>
  <si>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</si>
  <si>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</si>
  <si>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</si>
  <si>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</si>
  <si>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</si>
  <si>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</si>
  <si>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</si>
  <si>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</si>
  <si>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</si>
  <si>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</si>
  <si>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</si>
  <si>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</si>
  <si>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</si>
  <si>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</si>
  <si>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</si>
  <si>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</si>
  <si>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</si>
  <si>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</si>
  <si>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</si>
  <si>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</si>
  <si>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</si>
  <si>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</si>
  <si>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</si>
  <si>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</si>
  <si>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</si>
  <si>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</si>
  <si>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</si>
  <si>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</si>
  <si>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</si>
  <si>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</si>
  <si>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</si>
  <si>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</si>
  <si>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</si>
  <si>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</si>
  <si>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</si>
  <si>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</si>
  <si>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</si>
  <si>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</si>
  <si>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</si>
  <si>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</si>
  <si>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</si>
  <si>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</si>
  <si>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</si>
  <si>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</si>
  <si>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</si>
  <si>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</si>
  <si>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</si>
  <si>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</si>
  <si>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</si>
  <si>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</si>
  <si>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</si>
  <si>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</si>
  <si>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</si>
  <si>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</si>
  <si>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</si>
  <si>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</si>
  <si>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</si>
  <si>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</si>
  <si>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</si>
  <si>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</si>
  <si>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</si>
  <si>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</si>
  <si>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</si>
  <si>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</si>
  <si>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</si>
  <si>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</si>
  <si>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</si>
  <si>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</si>
  <si>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</si>
  <si>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</si>
  <si>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</si>
  <si>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</si>
  <si>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</si>
  <si>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</si>
  <si>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</si>
  <si>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</si>
  <si>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</si>
  <si>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</si>
  <si>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</si>
  <si>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</si>
  <si>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</si>
  <si>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</si>
  <si>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</si>
  <si>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</si>
  <si>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</si>
  <si>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</si>
  <si>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</si>
  <si>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</si>
  <si>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</si>
  <si>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</si>
  <si>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</si>
  <si>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</si>
  <si>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</si>
  <si>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</si>
  <si>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</si>
  <si>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</si>
  <si>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</si>
  <si>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</si>
  <si>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</si>
  <si>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</si>
  <si>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</si>
  <si>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</si>
  <si>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</si>
  <si>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</si>
  <si>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</si>
  <si>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</si>
  <si>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</si>
  <si>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</si>
  <si>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</si>
  <si>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</si>
  <si>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</si>
  <si>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</si>
  <si>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</si>
  <si>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</si>
  <si>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</si>
  <si>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</si>
  <si>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</si>
  <si>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</si>
  <si>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</si>
  <si>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</si>
  <si>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</si>
  <si>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</si>
  <si>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</si>
  <si>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</si>
  <si>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</si>
  <si>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</si>
  <si>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</si>
  <si>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</si>
  <si>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</si>
  <si>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</si>
  <si>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</si>
  <si>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</si>
  <si>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</si>
  <si>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</si>
  <si>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</si>
  <si>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</si>
  <si>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</si>
  <si>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</si>
  <si>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</si>
  <si>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</si>
  <si>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</si>
  <si>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</si>
  <si>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</si>
  <si>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</si>
  <si>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</si>
  <si>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</si>
  <si>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</si>
  <si>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</si>
  <si>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</si>
  <si>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</si>
  <si>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</si>
  <si>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</si>
  <si>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</si>
  <si>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</si>
  <si>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</si>
  <si>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</si>
  <si>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</si>
  <si>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</si>
  <si>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</si>
  <si>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</si>
  <si>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</si>
  <si>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</si>
  <si>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</si>
  <si>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</si>
  <si>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</si>
  <si>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</si>
  <si>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</si>
  <si>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</si>
  <si>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</si>
  <si>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</si>
  <si>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</si>
  <si>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</si>
  <si>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</si>
  <si>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</si>
  <si>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</si>
  <si>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</si>
  <si>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</si>
  <si>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</si>
  <si>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</si>
  <si>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</si>
  <si>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</si>
  <si>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</si>
  <si>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</si>
  <si>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</si>
  <si>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</si>
  <si>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</si>
  <si>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</si>
  <si>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</si>
  <si>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</si>
  <si>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</si>
  <si>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</si>
  <si>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</si>
  <si>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</si>
  <si>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</si>
  <si>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</si>
  <si>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</si>
  <si>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</si>
  <si>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</si>
  <si>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</si>
  <si>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</si>
  <si>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</si>
  <si>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</si>
  <si>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</si>
  <si>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</si>
  <si>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</si>
  <si>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</si>
  <si>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</si>
  <si>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</si>
  <si>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</si>
  <si>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</si>
  <si>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</si>
  <si>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</si>
  <si>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</si>
  <si>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</si>
  <si>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</si>
  <si>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</si>
  <si>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</si>
  <si>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</si>
  <si>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</si>
  <si>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</si>
  <si>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</si>
  <si>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</si>
  <si>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</si>
  <si>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</si>
  <si>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</si>
  <si>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</si>
  <si>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</si>
  <si>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</si>
  <si>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</si>
  <si>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</si>
  <si>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</si>
  <si>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</si>
  <si>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</si>
  <si>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</si>
  <si>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</si>
  <si>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</si>
  <si>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</si>
  <si>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</si>
  <si>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</si>
  <si>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</si>
  <si>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</si>
  <si>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</si>
  <si>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</si>
  <si>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</si>
  <si>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</si>
  <si>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</si>
  <si>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</si>
  <si>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</si>
  <si>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</si>
  <si>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</si>
  <si>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</si>
  <si>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</si>
  <si>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</si>
  <si>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</si>
  <si>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</si>
  <si>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</si>
  <si>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</si>
  <si>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</si>
  <si>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</si>
  <si>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</si>
  <si>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</si>
  <si>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</si>
  <si>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</si>
  <si>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</si>
  <si>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</si>
  <si>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</si>
  <si>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</si>
  <si>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</si>
  <si>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</si>
  <si>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</si>
  <si>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</si>
  <si>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</si>
  <si>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</si>
  <si>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</si>
  <si>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</si>
  <si>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</si>
  <si>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</si>
  <si>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</si>
  <si>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</si>
  <si>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</si>
  <si>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</si>
  <si>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</si>
  <si>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</si>
  <si>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</si>
  <si>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</si>
  <si>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</si>
  <si>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</si>
  <si>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</si>
  <si>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</si>
  <si>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</si>
  <si>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</si>
  <si>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</si>
  <si>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</si>
  <si>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</si>
  <si>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</si>
  <si>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</si>
  <si>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</si>
  <si>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</si>
  <si>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</si>
  <si>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</si>
  <si>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</si>
  <si>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</si>
  <si>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</si>
  <si>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</si>
  <si>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</si>
  <si>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</si>
  <si>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</si>
  <si>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</si>
  <si>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</si>
  <si>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</si>
  <si>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</si>
  <si>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</si>
  <si>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</si>
  <si>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</si>
  <si>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</si>
  <si>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</si>
  <si>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</si>
  <si>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</si>
  <si>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</si>
  <si>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</si>
  <si>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</si>
  <si>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</si>
  <si>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</si>
  <si>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</si>
  <si>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</si>
  <si>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</si>
  <si>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</si>
  <si>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</si>
  <si>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</si>
  <si>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</si>
  <si>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</si>
  <si>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</si>
  <si>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</si>
  <si>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</si>
  <si>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</si>
  <si>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</si>
  <si>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</si>
  <si>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</si>
  <si>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</si>
  <si>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</si>
  <si>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</si>
  <si>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</si>
  <si>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</si>
  <si>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</si>
  <si>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</si>
  <si>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</si>
  <si>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</si>
  <si>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</si>
  <si>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</si>
  <si>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</si>
  <si>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</si>
  <si>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</si>
  <si>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</si>
  <si>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</si>
  <si>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</si>
  <si>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</si>
  <si>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</si>
  <si>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</si>
  <si>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</si>
  <si>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</si>
  <si>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</si>
  <si>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</si>
  <si>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</si>
  <si>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</si>
  <si>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</si>
  <si>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</si>
  <si>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</si>
  <si>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</si>
  <si>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</si>
  <si>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</si>
  <si>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</si>
  <si>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</si>
  <si>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</si>
  <si>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</si>
  <si>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</si>
  <si>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</si>
  <si>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</si>
  <si>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</si>
  <si>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</si>
  <si>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</si>
  <si>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</si>
  <si>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</si>
  <si>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</si>
  <si>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</si>
  <si>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</si>
  <si>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</si>
  <si>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</si>
  <si>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</si>
  <si>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</si>
  <si>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</si>
  <si>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</si>
  <si>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</si>
  <si>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</si>
  <si>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</si>
  <si>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</si>
  <si>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</si>
  <si>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</si>
  <si>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</si>
  <si>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</si>
  <si>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</si>
  <si>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</si>
  <si>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</si>
  <si>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</si>
  <si>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</si>
  <si>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</si>
  <si>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</si>
  <si>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</si>
  <si>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</si>
  <si>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</si>
  <si>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</si>
  <si>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</si>
  <si>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</si>
  <si>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</si>
  <si>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</si>
  <si>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</si>
  <si>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</si>
  <si>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</si>
  <si>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</si>
  <si>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</si>
  <si>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</si>
  <si>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</si>
  <si>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</si>
  <si>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</si>
  <si>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</si>
  <si>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</si>
  <si>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</si>
  <si>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</si>
  <si>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</si>
  <si>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</si>
  <si>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</si>
  <si>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</si>
  <si>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</si>
  <si>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</si>
  <si>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</si>
  <si>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</si>
  <si>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</si>
  <si>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</si>
  <si>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</si>
  <si>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</si>
  <si>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</si>
  <si>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</si>
  <si>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</si>
  <si>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</si>
  <si>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</si>
  <si>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</si>
  <si>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</si>
  <si>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</si>
  <si>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</si>
  <si>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</si>
  <si>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</si>
  <si>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</si>
  <si>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</si>
  <si>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</si>
  <si>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</si>
  <si>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</si>
  <si>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</si>
  <si>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</si>
  <si>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</si>
  <si>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</si>
  <si>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</si>
  <si>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</si>
  <si>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</si>
  <si>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</si>
  <si>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</si>
  <si>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</si>
  <si>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</si>
  <si>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</si>
  <si>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</si>
  <si>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</si>
  <si>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</si>
  <si>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</si>
  <si>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</si>
  <si>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</si>
  <si>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</si>
  <si>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</si>
  <si>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</si>
  <si>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</si>
  <si>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</si>
  <si>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</si>
  <si>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</si>
  <si>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</si>
  <si>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</si>
  <si>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</si>
  <si>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</si>
  <si>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</si>
  <si>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</si>
  <si>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</si>
  <si>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</si>
  <si>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</si>
  <si>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</si>
  <si>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</si>
  <si>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</si>
  <si>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</si>
  <si>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</si>
  <si>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</si>
  <si>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</si>
  <si>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</si>
  <si>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</si>
  <si>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</si>
  <si>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</si>
  <si>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</si>
  <si>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</si>
  <si>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</si>
  <si>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</si>
  <si>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</si>
  <si>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</si>
  <si>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</si>
  <si>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</si>
  <si>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</si>
  <si>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</si>
  <si>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</si>
  <si>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</si>
  <si>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</si>
  <si>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</si>
  <si>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</si>
  <si>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</si>
  <si>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</si>
  <si>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</si>
  <si>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</si>
  <si>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</si>
  <si>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</si>
  <si>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</si>
  <si>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</si>
  <si>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</si>
  <si>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</si>
  <si>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</si>
  <si>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</si>
  <si>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</si>
  <si>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</si>
  <si>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</si>
  <si>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</si>
  <si>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</si>
  <si>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</si>
  <si>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</si>
  <si>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</si>
  <si>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</si>
  <si>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</si>
  <si>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</si>
  <si>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</si>
  <si>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</si>
  <si>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</si>
  <si>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</si>
  <si>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</si>
  <si>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</si>
  <si>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</si>
  <si>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</si>
  <si>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</si>
  <si>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</si>
  <si>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</si>
  <si>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</si>
  <si>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</si>
  <si>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</si>
  <si>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</si>
  <si>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</si>
  <si>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</si>
  <si>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</si>
  <si>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</si>
  <si>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</si>
  <si>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</si>
  <si>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</si>
  <si>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</si>
  <si>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</si>
  <si>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</si>
  <si>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</si>
  <si>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</si>
  <si>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</si>
  <si>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</si>
  <si>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</si>
  <si>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</si>
  <si>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</si>
  <si>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</si>
  <si>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</si>
  <si>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</si>
  <si>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</si>
  <si>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</si>
  <si>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</si>
  <si>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</si>
  <si>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</si>
  <si>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</si>
  <si>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</si>
  <si>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</si>
  <si>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</si>
  <si>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</si>
  <si>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</si>
  <si>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</si>
  <si>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</si>
  <si>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</si>
  <si>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</si>
  <si>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</si>
  <si>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</si>
  <si>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</si>
  <si>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</si>
  <si>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</si>
  <si>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</si>
  <si>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</si>
  <si>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</si>
  <si>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</si>
  <si>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</si>
  <si>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</si>
  <si>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</si>
  <si>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</si>
  <si>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</si>
  <si>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</si>
  <si>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</si>
  <si>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</si>
  <si>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</si>
  <si>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</si>
  <si>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</si>
  <si>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</si>
  <si>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</si>
  <si>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</si>
  <si>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</si>
  <si>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</si>
  <si>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</si>
  <si>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</si>
  <si>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</si>
  <si>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</si>
  <si>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</si>
  <si>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</si>
  <si>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</si>
  <si>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</si>
  <si>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</si>
  <si>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</si>
  <si>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</si>
  <si>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</si>
  <si>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</si>
  <si>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</si>
  <si>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</si>
  <si>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</si>
  <si>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</si>
  <si>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</si>
  <si>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</si>
  <si>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</si>
  <si>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</si>
  <si>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</si>
  <si>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</si>
  <si>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</si>
  <si>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</si>
  <si>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</si>
  <si>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</si>
  <si>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</si>
  <si>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</si>
  <si>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</si>
  <si>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</si>
  <si>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</si>
  <si>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</si>
  <si>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</si>
  <si>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</si>
  <si>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</si>
  <si>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</si>
  <si>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</si>
  <si>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</si>
  <si>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</si>
  <si>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</si>
  <si>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</si>
  <si>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</si>
  <si>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</si>
  <si>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</si>
  <si>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</si>
  <si>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</si>
  <si>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</si>
  <si>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</si>
  <si>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</si>
  <si>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</si>
  <si>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</si>
  <si>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</si>
  <si>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</si>
  <si>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</si>
  <si>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</si>
  <si>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</si>
  <si>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</si>
  <si>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</si>
  <si>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</si>
  <si>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</si>
  <si>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</si>
  <si>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</si>
  <si>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</si>
  <si>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</si>
  <si>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</si>
  <si>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</si>
  <si>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</si>
  <si>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</si>
  <si>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</si>
  <si>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</si>
  <si>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</si>
  <si>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</si>
  <si>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</si>
  <si>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</si>
  <si>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</si>
  <si>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</si>
  <si>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</si>
  <si>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</si>
  <si>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</si>
  <si>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</si>
  <si>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</si>
  <si>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</si>
  <si>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</si>
  <si>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</si>
  <si>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</si>
  <si>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</si>
  <si>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</si>
  <si>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</si>
  <si>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</si>
  <si>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</si>
  <si>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</si>
  <si>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</si>
  <si>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</si>
  <si>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</si>
  <si>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</si>
  <si>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</si>
  <si>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</si>
  <si>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</si>
  <si>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</si>
  <si>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</si>
  <si>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</si>
  <si>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</si>
  <si>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</si>
  <si>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</si>
  <si>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</si>
  <si>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</si>
  <si>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</si>
  <si>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</si>
  <si>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</si>
  <si>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</si>
  <si>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</si>
  <si>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</si>
  <si>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</si>
  <si>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</si>
  <si>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</si>
  <si>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</si>
  <si>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</si>
  <si>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</si>
  <si>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</si>
  <si>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</si>
  <si>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</si>
  <si>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</si>
  <si>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</si>
  <si>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</si>
  <si>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</si>
  <si>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</si>
  <si>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</si>
  <si>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</si>
  <si>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</si>
  <si>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</si>
  <si>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</si>
  <si>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</si>
  <si>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</si>
  <si>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</si>
  <si>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</si>
  <si>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</si>
  <si>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</si>
  <si>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</si>
  <si>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</si>
  <si>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</si>
  <si>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</si>
  <si>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</si>
  <si>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</si>
  <si>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</si>
  <si>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</si>
  <si>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</si>
  <si>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</si>
  <si>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</si>
  <si>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</si>
  <si>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</si>
  <si>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</si>
  <si>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</si>
  <si>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</si>
  <si>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</si>
  <si>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</si>
  <si>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</si>
  <si>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</si>
  <si>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</si>
  <si>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</si>
  <si>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</si>
  <si>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</si>
  <si>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</si>
  <si>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</si>
  <si>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</si>
  <si>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</si>
  <si>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</si>
  <si>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</si>
  <si>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</si>
  <si>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</si>
  <si>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</si>
  <si>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</si>
  <si>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</si>
  <si>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</si>
  <si>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</si>
  <si>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</si>
  <si>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</si>
  <si>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</si>
  <si>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</si>
  <si>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</si>
  <si>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</si>
  <si>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</si>
  <si>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</si>
  <si>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</si>
  <si>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</si>
  <si>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</si>
  <si>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</si>
  <si>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</si>
  <si>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</si>
  <si>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</si>
  <si>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</si>
  <si>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</si>
  <si>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</si>
  <si>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</si>
  <si>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</si>
  <si>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</si>
  <si>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</si>
  <si>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</si>
  <si>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</si>
  <si>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</si>
  <si>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</si>
  <si>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</si>
  <si>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</si>
  <si>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</si>
  <si>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</si>
  <si>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</si>
  <si>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</si>
  <si>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</si>
  <si>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</si>
  <si>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</si>
  <si>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</si>
  <si>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</si>
  <si>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</si>
  <si>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</si>
  <si>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</si>
  <si>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</si>
  <si>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</si>
  <si>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</si>
  <si>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</si>
  <si>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</si>
  <si>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</si>
  <si>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</si>
  <si>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</si>
  <si>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</si>
  <si>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</si>
  <si>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</si>
  <si>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</si>
  <si>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</si>
  <si>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</si>
  <si>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</si>
  <si>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</si>
  <si>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</si>
  <si>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</si>
  <si>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</si>
  <si>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</si>
  <si>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</si>
  <si>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</si>
  <si>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</si>
  <si>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</si>
  <si>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</si>
  <si>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</si>
  <si>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</si>
  <si>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</si>
  <si>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</si>
  <si>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</si>
  <si>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</si>
  <si>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</si>
  <si>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</si>
  <si>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</si>
  <si>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</si>
  <si>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</si>
  <si>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</si>
  <si>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</si>
  <si>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</si>
  <si>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</si>
  <si>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</si>
  <si>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</si>
  <si>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</si>
  <si>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</si>
  <si>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</si>
  <si>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</si>
  <si>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</si>
  <si>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</si>
  <si>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</si>
  <si>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</si>
  <si>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</si>
  <si>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</si>
  <si>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</si>
  <si>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</si>
  <si>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</si>
  <si>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</si>
  <si>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</si>
  <si>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</si>
  <si>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</si>
  <si>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</si>
  <si>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</si>
  <si>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</si>
  <si>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</si>
  <si>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</si>
  <si>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</si>
  <si>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</si>
  <si>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</si>
  <si>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</si>
  <si>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</si>
  <si>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</si>
  <si>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</si>
  <si>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</si>
  <si>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</si>
  <si>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</si>
  <si>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</si>
  <si>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</si>
  <si>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</si>
  <si>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</si>
  <si>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</si>
  <si>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</si>
  <si>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</si>
  <si>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</si>
  <si>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</si>
  <si>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</si>
  <si>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</si>
  <si>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</si>
  <si>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</si>
  <si>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</si>
  <si>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</si>
  <si>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</si>
  <si>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</si>
  <si>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</si>
  <si>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</si>
  <si>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</si>
  <si>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</si>
  <si>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</si>
  <si>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</si>
  <si>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</si>
  <si>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</si>
  <si>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</si>
  <si>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</si>
  <si>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</si>
  <si>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</si>
  <si>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</si>
  <si>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</si>
  <si>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</si>
  <si>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</si>
  <si>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</si>
  <si>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</si>
  <si>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</si>
  <si>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</si>
  <si>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</si>
  <si>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</si>
  <si>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</si>
  <si>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</si>
  <si>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</si>
  <si>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</si>
  <si>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</si>
  <si>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</si>
  <si>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</si>
  <si>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</si>
  <si>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</si>
  <si>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</si>
  <si>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</si>
  <si>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</si>
  <si>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</si>
  <si>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</si>
  <si>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</si>
  <si>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</si>
  <si>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</si>
  <si>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</si>
  <si>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</si>
  <si>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</si>
  <si>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</si>
  <si>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</si>
  <si>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</si>
  <si>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</si>
  <si>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</si>
  <si>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</si>
  <si>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</si>
  <si>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</si>
  <si>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</si>
  <si>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</si>
  <si>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</si>
  <si>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</si>
  <si>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</si>
  <si>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</si>
  <si>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</si>
  <si>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</si>
  <si>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</si>
  <si>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</si>
  <si>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</si>
  <si>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</si>
  <si>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</si>
  <si>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</si>
  <si>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</si>
  <si>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</si>
  <si>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</si>
  <si>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</si>
  <si>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</si>
  <si>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</si>
  <si>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</si>
  <si>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</si>
  <si>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</si>
  <si>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</si>
  <si>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</si>
  <si>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</si>
  <si>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</si>
  <si>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</si>
  <si>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</si>
  <si>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</si>
  <si>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</si>
  <si>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</si>
  <si>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</si>
  <si>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</si>
  <si>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</si>
  <si>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</si>
  <si>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</si>
  <si>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</si>
  <si>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</si>
  <si>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</si>
  <si>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</si>
  <si>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</si>
  <si>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</si>
  <si>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</si>
  <si>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</si>
  <si>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</si>
  <si>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</si>
  <si>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</si>
  <si>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</si>
  <si>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</si>
  <si>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</si>
  <si>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</si>
  <si>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</si>
  <si>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</si>
  <si>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</si>
  <si>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</si>
  <si>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</si>
  <si>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</si>
  <si>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</si>
  <si>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</si>
  <si>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</si>
  <si>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</si>
  <si>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</si>
  <si>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</si>
  <si>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</si>
  <si>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</si>
  <si>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</si>
  <si>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</si>
  <si>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</si>
  <si>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</si>
  <si>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</si>
  <si>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</si>
  <si>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</si>
  <si>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</si>
  <si>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</si>
  <si>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</si>
  <si>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</si>
  <si>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</si>
  <si>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</si>
  <si>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</si>
  <si>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</si>
  <si>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</si>
  <si>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</si>
  <si>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</si>
  <si>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</si>
  <si>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</si>
  <si>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</si>
  <si>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</si>
  <si>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</si>
  <si>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</si>
  <si>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</si>
  <si>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</si>
  <si>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</si>
  <si>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</si>
  <si>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</si>
  <si>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</si>
  <si>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</si>
  <si>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</si>
  <si>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</si>
  <si>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</si>
  <si>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</si>
  <si>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</si>
  <si>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</si>
  <si>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</si>
  <si>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</si>
  <si>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</si>
  <si>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</si>
  <si>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</si>
  <si>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</si>
  <si>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</si>
  <si>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</si>
  <si>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</si>
  <si>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</si>
  <si>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</si>
  <si>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</si>
  <si>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</si>
  <si>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</si>
  <si>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</si>
  <si>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</si>
  <si>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</si>
  <si>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</si>
  <si>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</si>
  <si>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</si>
  <si>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</si>
  <si>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</si>
  <si>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</si>
  <si>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</si>
  <si>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</si>
  <si>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</si>
  <si>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</si>
  <si>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</si>
  <si>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</si>
  <si>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</si>
  <si>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</si>
  <si>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</si>
  <si>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</si>
  <si>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</si>
  <si>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</si>
  <si>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</si>
  <si>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</si>
  <si>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</si>
  <si>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</si>
  <si>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</si>
  <si>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</si>
  <si>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</si>
  <si>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</si>
  <si>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</si>
  <si>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</si>
  <si>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</si>
  <si>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</si>
  <si>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</si>
  <si>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</si>
  <si>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</si>
  <si>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</si>
  <si>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</si>
  <si>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</si>
  <si>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</si>
  <si>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</si>
  <si>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</si>
  <si>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</si>
  <si>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</si>
  <si>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</si>
  <si>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</si>
  <si>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</si>
  <si>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</si>
  <si>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</si>
  <si>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</si>
  <si>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</si>
  <si>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</si>
  <si>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</si>
  <si>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</si>
  <si>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</si>
  <si>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</si>
  <si>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</si>
  <si>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</si>
  <si>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</si>
  <si>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</si>
  <si>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</si>
  <si>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</si>
  <si>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</si>
  <si>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</si>
  <si>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</si>
  <si>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</si>
  <si>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</si>
  <si>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</si>
  <si>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</si>
  <si>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</si>
  <si>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</si>
  <si>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</si>
  <si>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</si>
  <si>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</si>
  <si>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</si>
  <si>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</si>
  <si>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</si>
  <si>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</si>
  <si>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</si>
  <si>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</si>
  <si>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</si>
  <si>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</si>
  <si>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</si>
  <si>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</si>
  <si>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</si>
  <si>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</si>
  <si>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</si>
  <si>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</si>
  <si>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</si>
  <si>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</si>
  <si>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</si>
  <si>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</si>
  <si>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</si>
  <si>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</si>
  <si>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</si>
  <si>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</si>
  <si>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</si>
  <si>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</si>
  <si>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</si>
  <si>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</si>
  <si>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</si>
  <si>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</si>
  <si>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</si>
  <si>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</si>
  <si>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</si>
  <si>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</si>
  <si>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</si>
  <si>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</si>
  <si>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</si>
  <si>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</si>
  <si>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</si>
  <si>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</si>
  <si>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</si>
  <si>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</si>
  <si>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</si>
  <si>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</si>
  <si>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</si>
  <si>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</si>
  <si>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</si>
  <si>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</si>
  <si>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</si>
  <si>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</si>
  <si>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</si>
  <si>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</si>
  <si>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</si>
  <si>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</si>
  <si>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</si>
  <si>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</si>
  <si>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</si>
  <si>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</si>
  <si>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</si>
  <si>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</si>
  <si>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</si>
  <si>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</si>
  <si>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</si>
  <si>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</si>
  <si>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</si>
  <si>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</si>
  <si>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</si>
  <si>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</si>
  <si>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</si>
  <si>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</si>
  <si>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</si>
  <si>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</si>
  <si>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</si>
  <si>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</si>
  <si>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</si>
  <si>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</si>
  <si>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</si>
  <si>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</si>
  <si>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</si>
  <si>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</si>
  <si>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</si>
  <si>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</si>
  <si>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</si>
  <si>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</si>
  <si>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</si>
  <si>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</si>
  <si>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</si>
  <si>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</si>
  <si>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</si>
  <si>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</si>
  <si>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</si>
  <si>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</si>
  <si>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</si>
  <si>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</si>
  <si>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</si>
  <si>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</si>
  <si>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</si>
  <si>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</si>
  <si>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</si>
  <si>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</si>
  <si>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</si>
  <si>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</si>
  <si>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</si>
  <si>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</si>
  <si>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</si>
  <si>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</si>
  <si>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</si>
  <si>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</si>
  <si>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</si>
  <si>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</si>
  <si>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</si>
  <si>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</si>
  <si>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</si>
  <si>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</si>
  <si>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</si>
  <si>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</si>
  <si>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</si>
  <si>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</si>
  <si>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</si>
  <si>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</si>
  <si>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</si>
  <si>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</si>
  <si>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</si>
  <si>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</si>
  <si>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</si>
  <si>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</si>
  <si>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</si>
  <si>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</si>
  <si>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</si>
  <si>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</si>
  <si>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</si>
  <si>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</si>
  <si>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</si>
  <si>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</si>
  <si>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</si>
  <si>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</si>
  <si>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</si>
  <si>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</si>
  <si>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</si>
  <si>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</si>
  <si>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</si>
  <si>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</si>
  <si>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</si>
  <si>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</si>
  <si>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</si>
  <si>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</si>
  <si>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</si>
  <si>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</si>
  <si>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</si>
  <si>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</si>
  <si>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</si>
  <si>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</si>
  <si>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</si>
  <si>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</si>
  <si>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</si>
  <si>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</si>
  <si>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</si>
  <si>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</si>
  <si>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</si>
  <si>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</si>
  <si>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</si>
  <si>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</si>
  <si>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</si>
  <si>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</si>
  <si>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</si>
  <si>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</si>
  <si>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</si>
  <si>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</si>
  <si>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</si>
  <si>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</si>
  <si>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</si>
  <si>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</si>
  <si>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</si>
  <si>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</si>
  <si>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</si>
  <si>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</si>
  <si>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</si>
  <si>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</si>
  <si>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</si>
  <si>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</si>
  <si>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</si>
  <si>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</si>
  <si>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</si>
  <si>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</si>
  <si>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</si>
  <si>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</si>
  <si>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</si>
  <si>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</si>
  <si>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</si>
  <si>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</si>
  <si>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</si>
  <si>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</si>
  <si>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</si>
  <si>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</si>
  <si>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</si>
  <si>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</si>
  <si>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</si>
  <si>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</si>
  <si>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</si>
  <si>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</si>
  <si>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</si>
  <si>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</si>
  <si>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</si>
  <si>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</si>
  <si>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</si>
  <si>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</si>
  <si>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</si>
  <si>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</si>
  <si>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</si>
  <si>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</si>
  <si>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</si>
  <si>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</si>
  <si>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</si>
  <si>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</si>
  <si>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</si>
  <si>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</si>
  <si>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</si>
  <si>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</si>
  <si>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</si>
  <si>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</si>
  <si>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</si>
  <si>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</si>
  <si>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</si>
  <si>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</si>
  <si>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</si>
  <si>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</si>
  <si>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</si>
  <si>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</si>
  <si>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</si>
  <si>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</si>
  <si>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</si>
  <si>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</si>
  <si>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</si>
  <si>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</si>
  <si>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</si>
  <si>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</si>
  <si>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</si>
  <si>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</si>
  <si>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</si>
  <si>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</si>
  <si>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</si>
  <si>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</si>
  <si>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</si>
  <si>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</si>
  <si>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</si>
  <si>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</si>
  <si>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</si>
  <si>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</si>
  <si>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</si>
  <si>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</si>
  <si>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</si>
  <si>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</si>
  <si>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</si>
  <si>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</si>
  <si>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</si>
  <si>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</si>
  <si>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</si>
  <si>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</si>
  <si>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</si>
  <si>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</si>
  <si>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</si>
  <si>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</si>
  <si>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</si>
  <si>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</si>
  <si>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</si>
  <si>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</si>
  <si>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</si>
  <si>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</si>
  <si>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</si>
  <si>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</si>
  <si>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</si>
  <si>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</si>
  <si>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</si>
  <si>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</si>
  <si>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</si>
  <si>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</si>
  <si>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</si>
  <si>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</si>
  <si>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</si>
  <si>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</si>
  <si>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</si>
  <si>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</si>
  <si>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</si>
  <si>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</si>
  <si>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</si>
  <si>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</si>
  <si>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</si>
  <si>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</si>
  <si>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</si>
  <si>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</si>
  <si>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</si>
  <si>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</si>
  <si>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</si>
  <si>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</si>
  <si>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</si>
  <si>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</si>
  <si>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</si>
  <si>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</si>
  <si>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</si>
  <si>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</si>
  <si>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</si>
  <si>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</si>
  <si>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</si>
  <si>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</si>
  <si>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</si>
  <si>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</si>
  <si>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</si>
  <si>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</si>
  <si>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</si>
  <si>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</si>
  <si>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</si>
  <si>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</si>
  <si>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</si>
  <si>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</si>
  <si>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</si>
  <si>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</si>
  <si>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</si>
  <si>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</si>
  <si>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</si>
  <si>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</si>
  <si>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</si>
  <si>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</si>
  <si>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</si>
  <si>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</si>
  <si>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</si>
  <si>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</si>
  <si>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</si>
  <si>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</si>
  <si>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</si>
  <si>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</si>
  <si>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</si>
  <si>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</si>
  <si>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</si>
  <si>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</si>
  <si>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</si>
  <si>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</si>
  <si>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</si>
  <si>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</si>
  <si>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</si>
  <si>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</si>
  <si>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</si>
  <si>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</si>
  <si>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</si>
  <si>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</si>
  <si>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</si>
  <si>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</si>
  <si>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</si>
  <si>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</si>
  <si>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</si>
  <si>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</si>
  <si>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</si>
  <si>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</si>
  <si>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</si>
  <si>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</si>
  <si>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</si>
  <si>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</si>
  <si>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</si>
  <si>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</si>
  <si>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</si>
  <si>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</si>
  <si>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</si>
  <si>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</si>
  <si>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</si>
  <si>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</si>
  <si>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</si>
  <si>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</si>
  <si>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</si>
  <si>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</si>
  <si>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</si>
  <si>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</si>
  <si>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</si>
  <si>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</si>
  <si>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</si>
  <si>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</si>
  <si>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</si>
  <si>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</si>
  <si>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</si>
  <si>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</si>
  <si>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</si>
  <si>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</si>
  <si>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</si>
  <si>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</si>
  <si>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</si>
  <si>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</si>
  <si>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</si>
  <si>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</si>
  <si>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</si>
  <si>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</si>
  <si>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</si>
  <si>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</si>
  <si>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</si>
  <si>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</si>
  <si>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</si>
  <si>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</si>
  <si>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</si>
  <si>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</si>
  <si>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</si>
  <si>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</si>
  <si>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</si>
  <si>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</si>
  <si>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</si>
  <si>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</si>
  <si>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</si>
  <si>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</si>
  <si>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</si>
  <si>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</si>
  <si>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</si>
  <si>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</si>
  <si>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</si>
  <si>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</si>
  <si>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</si>
  <si>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</si>
  <si>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</si>
  <si>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</si>
  <si>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</si>
  <si>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</si>
  <si>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</si>
  <si>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</si>
  <si>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</si>
  <si>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</si>
  <si>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</si>
  <si>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</si>
  <si>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</si>
  <si>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</si>
  <si>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</si>
  <si>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</si>
  <si>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</si>
  <si>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</si>
  <si>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</si>
  <si>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</si>
  <si>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</si>
  <si>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</si>
  <si>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</si>
  <si>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</si>
  <si>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</si>
  <si>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</si>
  <si>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</si>
  <si>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</si>
  <si>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</si>
  <si>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</si>
  <si>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</si>
  <si>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</si>
  <si>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</si>
  <si>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</si>
  <si>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</si>
  <si>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</si>
  <si>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</si>
  <si>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</si>
  <si>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</si>
  <si>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</si>
  <si>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</si>
  <si>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</si>
  <si>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</si>
  <si>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</si>
  <si>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</si>
  <si>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</si>
  <si>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</si>
  <si>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</si>
  <si>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</si>
  <si>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</si>
  <si>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</si>
  <si>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</si>
  <si>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</si>
  <si>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</si>
  <si>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</si>
  <si>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</si>
  <si>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</si>
  <si>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</si>
  <si>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</si>
  <si>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</si>
  <si>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</si>
  <si>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</si>
  <si>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</si>
  <si>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</si>
  <si>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</si>
  <si>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</si>
  <si>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</si>
  <si>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</si>
  <si>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</si>
  <si>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</si>
  <si>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</si>
  <si>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</si>
  <si>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</si>
  <si>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</si>
  <si>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</si>
  <si>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</si>
  <si>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</si>
  <si>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</si>
  <si>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</si>
  <si>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</si>
  <si>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</si>
  <si>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</si>
  <si>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</si>
  <si>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</si>
  <si>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</si>
  <si>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</si>
  <si>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</si>
  <si>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</si>
  <si>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</si>
  <si>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</si>
  <si>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</si>
  <si>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</si>
  <si>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</si>
  <si>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</si>
  <si>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</si>
  <si>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</si>
  <si>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</si>
  <si>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</si>
  <si>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</si>
  <si>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</si>
  <si>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</si>
  <si>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</si>
  <si>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</si>
  <si>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</si>
  <si>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</si>
  <si>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</si>
  <si>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</si>
  <si>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</si>
  <si>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</si>
  <si>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</si>
  <si>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</si>
  <si>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</si>
  <si>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</si>
  <si>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</si>
  <si>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</si>
  <si>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</si>
  <si>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</si>
  <si>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</si>
  <si>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</si>
  <si>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</si>
  <si>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</si>
  <si>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</si>
  <si>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</si>
  <si>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</si>
  <si>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</si>
  <si>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</si>
  <si>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</si>
  <si>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</si>
  <si>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</si>
  <si>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</si>
  <si>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</si>
  <si>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</si>
  <si>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</si>
  <si>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</si>
  <si>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</si>
  <si>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</si>
  <si>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</si>
  <si>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</si>
  <si>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</si>
  <si>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</si>
  <si>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</si>
  <si>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</si>
  <si>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</si>
  <si>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</si>
  <si>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</si>
  <si>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</si>
  <si>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</si>
  <si>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</si>
  <si>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</si>
  <si>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</si>
  <si>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</si>
  <si>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</si>
  <si>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</si>
  <si>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</si>
  <si>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</si>
  <si>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</si>
  <si>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</si>
  <si>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</si>
  <si>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</si>
  <si>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</si>
  <si>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</si>
  <si>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</si>
  <si>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</si>
  <si>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</si>
  <si>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</si>
  <si>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</si>
  <si>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</si>
  <si>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</si>
  <si>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</si>
  <si>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</si>
  <si>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</si>
  <si>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</si>
  <si>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</si>
  <si>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</si>
  <si>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</si>
  <si>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</si>
  <si>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</si>
  <si>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</si>
  <si>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</si>
  <si>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</si>
  <si>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</si>
  <si>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</si>
  <si>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</si>
  <si>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</si>
  <si>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</si>
  <si>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</si>
  <si>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</si>
  <si>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</si>
  <si>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</si>
  <si>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</si>
  <si>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</si>
  <si>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</si>
  <si>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</si>
  <si>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</si>
  <si>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</si>
  <si>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</si>
  <si>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</si>
  <si>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</si>
  <si>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</si>
  <si>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</si>
  <si>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</si>
  <si>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</si>
  <si>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</si>
  <si>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</si>
  <si>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</si>
  <si>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</si>
  <si>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</si>
  <si>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</si>
  <si>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</si>
  <si>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</si>
  <si>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</si>
  <si>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</si>
  <si>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</si>
  <si>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</si>
  <si>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</si>
  <si>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</si>
  <si>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</si>
  <si>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</si>
  <si>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</si>
  <si>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</si>
  <si>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</si>
  <si>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</si>
  <si>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</si>
  <si>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</si>
  <si>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</si>
  <si>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</si>
  <si>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</si>
  <si>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</si>
  <si>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</si>
  <si>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</si>
  <si>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</si>
  <si>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</si>
  <si>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</si>
  <si>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</si>
  <si>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</si>
  <si>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</si>
  <si>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</si>
  <si>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</si>
  <si>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</si>
  <si>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</si>
  <si>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</si>
  <si>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</si>
  <si>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</si>
  <si>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</si>
  <si>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</si>
  <si>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</si>
  <si>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</si>
  <si>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 xml:space="preserve">team on way nedd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</si>
  <si>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</si>
  <si>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</si>
  <si>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</si>
  <si>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</si>
  <si>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</si>
  <si>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</si>
  <si>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</si>
  <si>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</si>
  <si>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</si>
  <si>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</si>
  <si>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</si>
  <si>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</si>
  <si>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</si>
  <si>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</si>
  <si>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</si>
  <si>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</si>
  <si>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</si>
  <si>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</si>
  <si>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</si>
  <si>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</si>
  <si>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</si>
  <si>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</si>
  <si>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</si>
  <si>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</si>
  <si>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</si>
  <si>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</si>
  <si>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</si>
  <si>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</si>
  <si>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</si>
  <si>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</si>
  <si>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</si>
  <si>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</si>
  <si>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</si>
  <si>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</si>
  <si>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</si>
  <si>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</si>
  <si>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</si>
  <si>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</si>
  <si>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</si>
  <si>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</si>
  <si>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</si>
  <si>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</si>
  <si>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</si>
  <si>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</si>
  <si>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</si>
  <si>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</si>
  <si>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</si>
  <si>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</si>
  <si>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</si>
  <si>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</si>
  <si>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</si>
  <si>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</si>
  <si>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</si>
  <si>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</si>
  <si>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</si>
  <si>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</si>
  <si>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</si>
  <si>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</si>
  <si>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</si>
  <si>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</si>
  <si>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</si>
  <si>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</si>
  <si>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</si>
  <si>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</si>
  <si>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</si>
  <si>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</si>
  <si>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</si>
  <si>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</si>
  <si>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</si>
  <si>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</si>
  <si>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</si>
  <si>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</si>
  <si>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</si>
  <si>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</si>
  <si>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</si>
  <si>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</si>
  <si>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</si>
  <si>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</si>
  <si>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</si>
  <si>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</si>
  <si>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</si>
  <si>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</si>
  <si>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</si>
  <si>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</si>
  <si>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PCM-20251028-00000107</t>
  </si>
  <si>
    <t>60 MIN</t>
  </si>
  <si>
    <t>NO PCM</t>
  </si>
  <si>
    <t xml:space="preserve"> 2025-10-28 02:10:26</t>
  </si>
  <si>
    <t>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</si>
  <si>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</si>
  <si>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</si>
  <si>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</si>
  <si>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</si>
  <si>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</si>
  <si>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</si>
  <si>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PCM-20251028-00000148</t>
  </si>
  <si>
    <t xml:space="preserve">ETA 150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</si>
</sst>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3" totalsRowShown="0" headerRowDxfId="48" dataDxfId="47" headerRowBorderDxfId="45" tableBorderDxfId="46" totalsRowBorderDxfId="44">
  <autoFilter ref="A1:L19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C7" sqref="C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295.15107685184921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3.2998148148180917E-2</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45958.099502777775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45958.099502777775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45958.099502777775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45958.099502777775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45958.099502777775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45958.099502777775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45958.099502777775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45958.099502777775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45958.099502777775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45958.099502777775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45958.099502777775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45958.099502777775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45958.099502777775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45958.099502777775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45958.099502777775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45958.099502777775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45958.099502777775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45958.099502777775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45958.099502777775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45958.099502777775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45958.099502777775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45958.099502777775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45958.099502777775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45958.099502777775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45958.099502777775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45958.099502777775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45958.099502777775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45958.099502777775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45958.099502777775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45958.099502777775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45958.099502777775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45958.099502777775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45958.099502777775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45958.099502777775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45958.099502777775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45958.099502777775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45958.099502777775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45958.099502777775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45958.099502777775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45958.099502777775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45958.099502777775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45958.099502777775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45958.099502777775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45958.099502777775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45958.099502777775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45958.099502777775</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45958.099502777775</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337F34AB-5072-435B-A950-FC8B0E8CFD64}"/>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133.09966481481388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45958.099502777775</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45958.099502777775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45958.099502777775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45958.099502777775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45958.099502777775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45958.099502777775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45958.099502777775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45958.099502777775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45958.099502777775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45958.099502777775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45958.099502777775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45958.099502777775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45958.099502777775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45958.099502777775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45958.099502777775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45958.099502777775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45958.099502777775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45958.099502777775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45958.099502777775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45958.099502777775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45958.099502777775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45958.099502777775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45958.099502777775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45958.099502777775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45958.099502777775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45958.099502777775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45958.099502777775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45958.099502777775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45958.099502777775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45958.099502777775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45958.099502777775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45958.099502777775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45958.099502777775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45958.099502777775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45958.099502777775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45958.099502777775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45958.099502777775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45958.099502777775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45958.099502777775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45958.099502777775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45958.099502777775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45958.099502777775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45958.099502777775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45958.099502777775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45958.099502777775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45958.099502777775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45958.099502777775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45958.099502777775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45958.099502777775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45958.099502777775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45958.099502777775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45958.099502777775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45958.099502777775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45958.099502777775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45958.099502777775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45958.099502777775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45958.099502777775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45958.099502777775</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45958.099502777775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45958.099502777775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45958.099502777775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45958.099502777775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45958.099502777775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45958.099502777775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45958.099502777775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45958.099502777775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45958.099502777775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45958.099502777775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45958.099502777775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45958.099502777775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45958.099502777775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45958.099502777775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45958.099502777775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45958.099502777775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45958.099502777775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45958.099502777775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45958.099502777775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45958.099502777775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45958.099502777775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45958.099502777775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45958.099502777775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45958.099502777775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45958.099502777775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45958.099502777775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45958.099502777775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45958.099502777775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45958.099502777775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45958.099502777775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45958.099502777775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45958.099502777775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45958.099502777775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45958.099502777775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45958.099502777775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45958.099502777775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45958.099502777775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45958.099502777775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45958.099502777775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45958.099502777775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45958.099502777775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45958.099502777775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45958.099502777775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45958.099502777775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45958.099502777775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45958.099502777775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45958.099502777775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45958.099502777775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45958.099502777775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45958.099502777775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45958.099502777775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45958.099502777775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45958.099502777775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45958.099502777775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45958.099502777775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45958.099502777775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45958.099502777775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45958.099502777775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45958.099502777775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45958.099502777775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45958.099502777775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45958.099502777775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45958.099502777775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45958.099502777775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45958.099502777775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45958.099502777775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45958.099502777775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45958.099502777775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45958.099502777775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45958.099502777775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45958.099502777775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45958.099502777775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45958.099502777775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45958.099502777775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45958.099502777775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45958.099502777775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45958.099502777775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45958.099502777775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45958.099502777775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45958.099502777775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45958.099502777775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45958.099502777775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45958.099502777775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45958.099502777775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45958.099502777775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45958.099502777775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45958.099502777775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45958.099502777775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45958.099502777775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45958.099502777775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45958.099502777775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45958.099502777775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45958.099502777775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45958.099502777775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45958.099502777775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45958.099502777775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45958.099502777775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45958.099502777775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45958.099502777775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45958.099502777775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45958.099502777775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45958.099502777775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45958.099502777775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45958.099502777775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45958.099502777775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45958.099502777775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45958.099502777775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45958.099502777775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45958.099502777775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45958.099502777775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45958.099502777775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45958.099502777775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45958.099502777775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45958.099502777775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45958.099502777775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45958.099502777775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45958.099502777775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45958.099502777775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45958.099502777775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45958.099502777775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45958.099502777775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45958.099502777775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45958.099502777775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45958.099502777775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45958.099502777775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45958.099502777775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45958.099502777775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45958.099502777775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45958.099502777775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45958.099502777775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45958.099502777775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45958.099502777775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45958.099502777775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45958.099502777775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45958.099502777775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45958.099502777775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45958.099502777775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45958.099502777775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45958.099502777775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45958.099502777775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45958.099502777775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45958.099502777775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45958.099502777775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45958.099502777775</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45958.099502777775</v>
      </c>
      <c r="H2" s="22"/>
      <c r="I2" s="19" t="str">
        <f>IFERROR(VLOOKUP(D2,DB!A:F,6,0),"")</f>
        <v/>
      </c>
      <c r="J2" s="18" t="str">
        <f>IFERROR(VLOOKUP(D2,DB!A:G,7,0),"")</f>
        <v/>
      </c>
      <c r="K2" s="46"/>
      <c r="L2" s="23" t="str">
        <f>IFERROR(VLOOKUP(D2,DB!A:I,9,0),"")</f>
        <v/>
      </c>
    </row>
    <row r="3" spans="1:13" ht="15" customHeight="1">
      <c r="A3" s="19"/>
      <c r="B3" s="63" t="str">
        <f>IFERROR(VLOOKUP(D3,DB!A:K,11,0),"")</f>
        <v/>
      </c>
      <c r="C3" s="18"/>
      <c r="D3"/>
      <c r="E3" s="18"/>
      <c r="F3" s="20"/>
      <c r="G3" s="21">
        <f t="shared" ca="1" si="0"/>
        <v>45958.099502777775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45958.099502777775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45958.099502777775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45958.099502777775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45958.099502777775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45958.099502777775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45958.099502777775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45958.099502777775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45958.099502777775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45958.099502777775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45958.099502777775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45958.099502777775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45958.099502777775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45958.099502777775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45958.099502777775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45958.099502777775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45958.099502777775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45958.099502777775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45958.099502777775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45958.099502777775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45958.099502777775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45958.099502777775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45958.099502777775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45958.099502777775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45958.099502777775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45958.099502777775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45958.099502777775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45958.099502777775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45958.099502777775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45958.099502777775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45958.099502777775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45958.099502777775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45958.099502777775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45958.099502777775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45958.099502777775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45958.099502777775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45958.099502777775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45958.099502777775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45958.099502777775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45958.099502777775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45958.099502777775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45958.099502777775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45958.099502777775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45958.099502777775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45958.099502777775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45958.099502777775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45958.099502777775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45958.099502777775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45958.099502777775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45958.099502777775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45958.099502777775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45958.099502777775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45958.099502777775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45958.099502777775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45958.099502777775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45958.099502777775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45958.099502777775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45958.099502777775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45958.099502777775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45958.099502777775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45958.099502777775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45958.099502777775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45958.099502777775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45958.099502777775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45958.099502777775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45958.099502777775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45958.099502777775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45958.099502777775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45958.099502777775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45958.099502777775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45958.099502777775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45958.099502777775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45958.099502777775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45958.099502777775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45958.099502777775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45958.099502777775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45958.099502777775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45958.099502777775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45958.099502777775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45958.099502777775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45958.099502777775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45958.099502777775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45958.099502777775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45958.099502777775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45958.099502777775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45958.099502777775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45958.099502777775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45958.099502777775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45958.099502777775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45958.099502777775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45958.099502777775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45958.099502777775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45958.099502777775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45958.099502777775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45958.099502777775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45958.099502777775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45958.099502777775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45958.099502777775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45958.099502777775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45958.099502777775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45958.099502777775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45958.099502777775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45958.099502777775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45958.099502777775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45958.099502777775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45958.099502777775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45958.099502777775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45958.099502777775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45958.099502777775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45958.099502777775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45958.099502777775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45958.099502777775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45958.099502777775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45958.099502777775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45958.099502777775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45958.099502777775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45958.099502777775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45958.099502777775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45958.099502777775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45958.099502777775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45958.099502777775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45958.099502777775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45958.099502777775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45958.099502777775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45958.099502777775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45958.099502777775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45958.099502777775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45958.099502777775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45958.099502777775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45958.099502777775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45958.099502777775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45958.099502777775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45958.099502777775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45958.099502777775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45958.099502777775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45958.099502777775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45958.099502777775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45958.099502777775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45958.099502777775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45958.099502777775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45958.099502777775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45958.099502777775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45958.099502777775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45958.099502777775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45958.099502777775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45958.099502777775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45958.099502777775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45958.099502777775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45958.099502777775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45958.099502777775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45958.099502777775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45958.099502777775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45958.099502777775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45958.099502777775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45958.099502777775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45958.099502777775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45958.099502777775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45958.099502777775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45958.099502777775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45958.099502777775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45958.099502777775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45958.099502777775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45958.099502777775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45958.099502777775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45958.099502777775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45958.099502777775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45958.099502777775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45958.099502777775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45958.099502777775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45958.099502777775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45958.099502777775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45958.099502777775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45958.099502777775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45958.099502777775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45958.099502777775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45958.099502777775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45958.099502777775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45958.099502777775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45958.099502777775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45958.099502777775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45958.099502777775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45958.099502777775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45958.099502777775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45958.099502777775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45958.099502777775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45958.099502777775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45958.099502777775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45958.099502777775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45958.099502777775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45958.099502777775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45958.099502777775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45958.099502777775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45958.099502777775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45958.099502777775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45958.099502777775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45958.099502777775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45958.099502777775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45958.099502777775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45958.099502777775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45958.099502777775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45958.099502777775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45958.099502777775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45958.099502777775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45958.099502777775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45958.099502777775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45958.099502777775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45958.099502777775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45958.099502777775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45958.099502777775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45958.099502777775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45958.099502777775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45958.099502777775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45958.099502777775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45958.099502777775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45958.099502777775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45958.099502777775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45958.099502777775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45958.099502777775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45958.099502777775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45958.099502777775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45958.099502777775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45958.099502777775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45958.099502777775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45958.099502777775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45958.099502777775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45958.099502777775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45958.099502777775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45958.099502777775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45958.099502777775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45958.099502777775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45958.099502777775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45958.099502777775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45958.099502777775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45958.099502777775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45958.099502777775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45958.099502777775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45958.099502777775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45958.099502777775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45958.099502777775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45958.099502777775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45958.099502777775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45958.099502777775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45958.099502777775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45958.099502777775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45958.099502777775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45958.099502777775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45958.099502777775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45958.099502777775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45958.099502777775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45958.099502777775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45958.099502777775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45958.099502777775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45958.099502777775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45958.099502777775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45958.099502777775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45958.099502777775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45958.099502777775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45958.099502777775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45958.099502777775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45958.099502777775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45958.099502777775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45958.099502777775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45958.099502777775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45958.099502777775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45958.099502777775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45958.099502777775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45958.099502777775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45958.099502777775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45958.099502777775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45958.099502777775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45958.099502777775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45958.099502777775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45958.099502777775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45958.099502777775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45958.099502777775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45958.099502777775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45958.099502777775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45958.099502777775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45958.099502777775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45958.099502777775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45958.099502777775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45958.099502777775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45958.099502777775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45958.099502777775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45958.099502777775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45958.099502777775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45958.099502777775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45958.099502777775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45958.099502777775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45958.099502777775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45958.099502777775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45958.099502777775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45958.099502777775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45958.099502777775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45958.099502777775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45958.099502777775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45958.099502777775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45958.099502777775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45958.099502777775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45958.099502777775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45958.099502777775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45958.099502777775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45958.099502777775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45958.099502777775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45958.099502777775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45958.099502777775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45958.099502777775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45958.099502777775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45958.099502777775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45958.099502777775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45958.099502777775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45958.099502777775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45958.099502777775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45958.099502777775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45958.099502777775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45958.099502777775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45958.099502777775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45958.099502777775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45958.099502777775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45958.099502777775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45958.099502777775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45958.099502777775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45958.099502777775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45958.099502777775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45958.099502777775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45958.099502777775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45958.099502777775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45958.099502777775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45958.099502777775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45958.099502777775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45958.099502777775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45958.099502777775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45958.099502777775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45958.099502777775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45958.099502777775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45958.099502777775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45958.099502777775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45958.099502777775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45958.099502777775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45958.099502777775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45958.099502777775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45958.099502777775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45958.099502777775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45958.099502777775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45958.099502777775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45958.099502777775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45958.099502777775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45958.099502777775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45958.099502777775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45958.099502777775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45958.099502777775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45958.099502777775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45958.099502777775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45958.099502777775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45958.099502777775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45958.099502777775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45958.099502777775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45958.099502777775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45958.099502777775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45958.099502777775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45958.099502777775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45958.099502777775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45958.099502777775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45958.099502777775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45958.099502777775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45958.099502777775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45958.099502777775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45958.099502777775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45958.099502777775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45958.099502777775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45958.099502777775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45958.099502777775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45958.099502777775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45958.099502777775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45958.099502777775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45958.099502777775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45958.099502777775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45958.099502777775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45958.099502777775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45958.099502777775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45958.099502777775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45958.099502777775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45958.099502777775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45958.099502777775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45958.099502777775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45958.099502777775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45958.099502777775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45958.099502777775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45958.099502777775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45958.099502777775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45958.099502777775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45958.099502777775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45958.099502777775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45958.099502777775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45958.099502777775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45958.099502777775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45958.099502777775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45958.099502777775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45958.099502777775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45958.099502777775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45958.099502777775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45958.099502777775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45958.099502777775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45958.099502777775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45958.099502777775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45958.099502777775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45958.099502777775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45958.099502777775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45958.099502777775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45958.099502777775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45958.099502777775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45958.099502777775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45958.099502777775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45958.099502777775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45958.099502777775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45958.099502777775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45958.099502777775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45958.099502777775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45958.099502777775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45958.099502777775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45958.099502777775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45958.099502777775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45958.099502777775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45958.099502777775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45958.099502777775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45958.099502777775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45958.099502777775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45958.099502777775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45958.099502777775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45958.099502777775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45958.099502777775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45958.099502777775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45958.099502777775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45958.099502777775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45958.099502777775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45958.099502777775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45958.099502777775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45958.099502777775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45958.099502777775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45958.099502777775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45958.099502777775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45958.099502777775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45958.099502777775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45958.099502777775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45958.099502777775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45958.099502777775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45958.099502777775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45958.099502777775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45958.099502777775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45958.099502777775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45958.099502777775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45958.099502777775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45958.099502777775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45958.099502777775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45958.099502777775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45958.099502777775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45958.099502777775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45958.099502777775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45958.099502777775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45958.099502777775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45958.099502777775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45958.099502777775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45958.099502777775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45958.099502777775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45958.099502777775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45958.099502777775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45958.099502777775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45958.099502777775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45958.099502777775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45958.099502777775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45958.099502777775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45958.099502777775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45958.099502777775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45958.099502777775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45958.099502777775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45958.099502777775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45958.099502777775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45958.099502777775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45958.099502777775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45958.099502777775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45958.099502777775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45958.099502777775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45958.099502777775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45958.099502777775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45958.099502777775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45958.099502777775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45958.099502777775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45958.099502777775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45958.099502777775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45958.099502777775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45958.099502777775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45958.099502777775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45958.099502777775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45958.099502777775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45958.099502777775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45958.099502777775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45958.099502777775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45958.099502777775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45958.099502777775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45958.099502777775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45958.099502777775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45958.099502777775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45958.099502777775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45958.099502777775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45958.099502777775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45958.099502777775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45958.099502777775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45958.099502777775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45958.099502777775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45958.099502777775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45958.099502777775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45958.099502777775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45958.099502777775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45958.099502777775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45958.099502777775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45958.099502777775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45958.099502777775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45958.099502777775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45958.099502777775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45958.099502777775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45958.099502777775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45958.099502777775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45958.099502777775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45958.099502777775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45958.099502777775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45958.099502777775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45958.099502777775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45958.099502777775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45958.099502777775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45958.099502777775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45958.099502777775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45958.099502777775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45958.099502777775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45958.099502777775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45958.099502777775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45958.099502777775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45958.099502777775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45958.099502777775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45958.099502777775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45958.099502777775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45958.099502777775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45958.099502777775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45958.099502777775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45958.099502777775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45958.099502777775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45958.099502777775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45958.099502777775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45958.099502777775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45958.099502777775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45958.099502777775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45958.099502777775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45958.099502777775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45958.099502777775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45958.099502777775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45958.099502777775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45958.099502777775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45958.099502777775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45958.099502777775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45958.099502777775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45958.099502777775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45958.099502777775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45958.099502777775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45958.099502777775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45958.099502777775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45958.099502777775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45958.099502777775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45958.099502777775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45958.099502777775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45958.099502777775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45958.099502777775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45958.099502777775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45958.099502777775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45958.099502777775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45958.099502777775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45958.099502777775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45958.099502777775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45958.099502777775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45958.099502777775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45958.099502777775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45958.099502777775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45958.099502777775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45958.099502777775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45958.099502777775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45958.099502777775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45958.099502777775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45958.099502777775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45958.099502777775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45958.099502777775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45958.099502777775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45958.099502777775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45958.099502777775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45958.099502777775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45958.099502777775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45958.099502777775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45958.099502777775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45958.099502777775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45958.099502777775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45958.099502777775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45958.099502777775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45958.099502777775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45958.099502777775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45958.099502777775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45958.099502777775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45958.099502777775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45958.099502777775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45958.099502777775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45958.099502777775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45958.099502777775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45958.099502777775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45958.099502777775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45958.099502777775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45958.099502777775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45958.099502777775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45958.099502777775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45958.099502777775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45958.099502777775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45958.099502777775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45958.099502777775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45958.099502777775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45958.099502777775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45958.099502777775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45958.099502777775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45958.099502777775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45958.099502777775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45958.099502777775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45958.099502777775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45958.099502777775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45958.099502777775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45958.099502777775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45958.099502777775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45958.099502777775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45958.099502777775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45958.099502777775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45958.099502777775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45958.099502777775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45958.099502777775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45958.099502777775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45958.099502777775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45958.099502777775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45958.099502777775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45958.099502777775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45958.099502777775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45958.099502777775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45958.099502777775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45958.099502777775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45958.099502777775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45958.099502777775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45958.099502777775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45958.099502777775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45958.099502777775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45958.099502777775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45958.099502777775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45958.099502777775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45958.099502777775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45958.099502777775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45958.099502777775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45958.099502777775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45958.099502777775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45958.099502777775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45958.099502777775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45958.099502777775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45958.099502777775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45958.099502777775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45958.099502777775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45958.099502777775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45958.099502777775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45958.099502777775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45958.099502777775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45958.099502777775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45958.099502777775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45958.099502777775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45958.099502777775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45958.099502777775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45958.099502777775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45958.099502777775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45958.099502777775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45958.099502777775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45958.099502777775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45958.099502777775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45958.099502777775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45958.099502777775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45958.099502777775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45958.099502777775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45958.099502777775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45958.099502777775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45958.099502777775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45958.099502777775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45958.099502777775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45958.099502777775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45958.099502777775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45958.099502777775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45958.099502777775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45958.099502777775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45958.099502777775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45958.099502777775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45958.099502777775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45958.099502777775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45958.099502777775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45958.099502777775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45958.099502777775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45958.099502777775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45958.099502777775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45958.099502777775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45958.099502777775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45958.099502777775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45958.099502777775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45958.099502777775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45958.099502777775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45958.099502777775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45958.099502777775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45958.099502777775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45958.099502777775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45958.099502777775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45958.099502777775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45958.099502777775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45958.099502777775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45958.099502777775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45958.099502777775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45958.099502777775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45958.099502777775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45958.099502777775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45958.099502777775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45958.099502777775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45958.099502777775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45958.099502777775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45958.099502777775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45958.099502777775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45958.099502777775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45958.099502777775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45958.099502777775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45958.099502777775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45958.099502777775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45958.099502777775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45958.099502777775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45958.099502777775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45958.099502777775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45958.099502777775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45958.099502777775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45958.099502777775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45958.099502777775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45958.099502777775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45958.099502777775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45958.099502777775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45958.099502777775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45958.099502777775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45958.099502777775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45958.099502777775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45958.099502777775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45958.099502777775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45958.099502777775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45958.099502777775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45958.099502777775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45958.099502777775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45958.099502777775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45958.099502777775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45958.099502777775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45958.099502777775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45958.099502777775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45958.099502777775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45958.099502777775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45958.099502777775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45958.099502777775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45958.099502777775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45958.099502777775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45958.099502777775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45958.099502777775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45958.099502777775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45958.099502777775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45958.099502777775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45958.099502777775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45958.099502777775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45958.099502777775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45958.099502777775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45958.099502777775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45958.099502777775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45958.099502777775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45958.099502777775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45958.099502777775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45958.099502777775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45958.099502777775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45958.099502777775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45958.099502777775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45958.099502777775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45958.099502777775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45958.099502777775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45958.099502777775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45958.099502777775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45958.099502777775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45958.099502777775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45958.099502777775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45958.099502777775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45958.099502777775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45958.099502777775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45958.099502777775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45958.099502777775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45958.099502777775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45958.099502777775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45958.099502777775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45958.099502777775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45958.099502777775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45958.099502777775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45958.099502777775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45958.099502777775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45958.099502777775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45958.099502777775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45958.099502777775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45958.099502777775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45958.099502777775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45958.099502777775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45958.099502777775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45958.099502777775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45958.099502777775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45958.099502777775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45958.099502777775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45958.099502777775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45958.099502777775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45958.099502777775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45958.099502777775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45958.099502777775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45958.099502777775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45958.099502777775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45958.099502777775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45958.099502777775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45958.099502777775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45958.099502777775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45958.099502777775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45958.099502777775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45958.099502777775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45958.099502777775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45958.099502777775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45958.099502777775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45958.099502777775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45958.099502777775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45958.099502777775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45958.099502777775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45958.099502777775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45958.099502777775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45958.099502777775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45958.099502777775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45958.099502777775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45958.099502777775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45958.099502777775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45958.099502777775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45958.099502777775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45958.099502777775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45958.099502777775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45958.099502777775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45958.099502777775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45958.099502777775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45958.099502777775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45958.099502777775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45958.099502777775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45958.099502777775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45958.099502777775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45958.099502777775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45958.099502777775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45958.099502777775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45958.099502777775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45958.099502777775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45958.099502777775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45958.099502777775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45958.099502777775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45958.099502777775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45958.099502777775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45958.099502777775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45958.099502777775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45958.099502777775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45958.099502777775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45958.099502777775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45958.099502777775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45958.099502777775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45958.099502777775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45958.099502777775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45958.099502777775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45958.099502777775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45958.099502777775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45958.099502777775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45958.099502777775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45958.099502777775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45958.099502777775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45958.099502777775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45958.099502777775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45958.099502777775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45958.099502777775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45958.099502777775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45958.099502777775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45958.099502777775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45958.099502777775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45958.099502777775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45958.099502777775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45958.099502777775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45958.099502777775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45958.099502777775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45958.099502777775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45958.099502777775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45958.099502777775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45958.099502777775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45958.099502777775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45958.099502777775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45958.099502777775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45958.099502777775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45958.099502777775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45958.099502777775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45958.099502777775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45958.099502777775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45958.099502777775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45958.099502777775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45958.099502777775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45958.099502777775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45958.099502777775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45958.099502777775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45958.099502777775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45958.099502777775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45958.099502777775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45958.099502777775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45958.099502777775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45958.099502777775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45958.099502777775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45958.099502777775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45958.099502777775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45958.099502777775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45958.099502777775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45958.099502777775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45958.099502777775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45958.099502777775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45958.099502777775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45958.099502777775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45958.099502777775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45958.099502777775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45958.099502777775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45958.099502777775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45958.099502777775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45958.099502777775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45958.099502777775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45958.099502777775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45958.099502777775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45958.099502777775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45958.099502777775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45958.099502777775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45958.099502777775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45958.099502777775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45958.099502777775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45958.099502777775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45958.099502777775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45958.099502777775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45958.099502777775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45958.099502777775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45958.099502777775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45958.099502777775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45958.099502777775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45958.099502777775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45958.099502777775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45958.099502777775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45958.099502777775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45958.099502777775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45958.099502777775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45958.099502777775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45958.099502777775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45958.099502777775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45958.099502777775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45958.099502777775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45958.099502777775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45958.099502777775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45958.099502777775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45958.099502777775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45958.099502777775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45958.099502777775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45958.099502777775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45958.099502777775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45958.099502777775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45958.099502777775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45958.099502777775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45958.099502777775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45958.099502777775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45958.099502777775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45958.099502777775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45958.099502777775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45958.099502777775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45958.099502777775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45958.099502777775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45958.099502777775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45958.099502777775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45958.099502777775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45958.099502777775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45958.099502777775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45958.099502777775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45958.099502777775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45958.099502777775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45958.099502777775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45958.099502777775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45958.099502777775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45958.099502777775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45958.099502777775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45958.099502777775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45958.099502777775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45958.099502777775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45958.099502777775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45958.099502777775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45958.099502777775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45958.099502777775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45958.099502777775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45958.099502777775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45958.099502777775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45958.099502777775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45958.099502777775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45958.099502777775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45958.099502777775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45958.099502777775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45958.099502777775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45958.099502777775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45958.099502777775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45958.099502777775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45958.099502777775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45958.099502777775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45958.099502777775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45958.099502777775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45958.099502777775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45958.099502777775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45958.099502777775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45958.099502777775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45958.099502777775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45958.099502777775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45958.099502777775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45958.099502777775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45958.099502777775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45958.099502777775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45958.099502777775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45958.099502777775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45958.099502777775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45958.099502777775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45958.099502777775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45958.099502777775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45958.099502777775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45958.099502777775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45958.099502777775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45958.099502777775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45958.099502777775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45958.099502777775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45958.099502777775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45958.099502777775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45958.099502777775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45958.099502777775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45958.099502777775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45958.099502777775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45958.099502777775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45958.099502777775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45958.099502777775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45958.099502777775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45958.099502777775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45958.099502777775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45958.099502777775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45958.099502777775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45958.099502777775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45958.099502777775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45958.099502777775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45958.099502777775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45958.099502777775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45958.099502777775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45958.099502777775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45958.099502777775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45958.099502777775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45958.099502777775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45958.099502777775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45958.099502777775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45958.099502777775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45958.099502777775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45958.099502777775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45958.099502777775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45958.099502777775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45958.099502777775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45958.099502777775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45958.099502777775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45958.099502777775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45958.099502777775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45958.099502777775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45958.099502777775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45958.099502777775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45958.099502777775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45958.099502777775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45958.099502777775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45958.099502777775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45958.099502777775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45958.099502777775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45958.099502777775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45958.099502777775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45958.099502777775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45958.099502777775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45958.099502777775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45958.099502777775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45958.099502777775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45958.099502777775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45958.099502777775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45958.099502777775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45958.099502777775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45958.099502777775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45958.099502777775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45958.099502777775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45958.099502777775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45958.099502777775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45958.099502777775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45958.099502777775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45958.099502777775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45958.099502777775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45958.099502777775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45958.099502777775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45958.099502777775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45958.099502777775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45958.099502777775</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3"/>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254.61878518517915</v>
      </c>
      <c r="H2" s="99">
        <v>45703.474768518521</v>
      </c>
      <c r="I2" s="99" t="str">
        <f>IFERROR(VLOOKUP(D2,DB!A:F,6,0),"")</f>
        <v>SCECO</v>
      </c>
      <c r="J2" s="99" t="str">
        <f>IFERROR(VLOOKUP(D2,DB!A:G,7,0),"")</f>
        <v>Dead</v>
      </c>
      <c r="K2" s="101" t="s">
        <v>39085</v>
      </c>
      <c r="L2" s="94" t="str">
        <f>IFERROR(VLOOKUP(D2,DB!A:I,9,0),"")</f>
        <v>Latis</v>
      </c>
    </row>
    <row r="3" spans="1:16" ht="15" customHeight="1">
      <c r="A3" s="94" t="s">
        <v>39086</v>
      </c>
      <c r="B3" s="94" t="str">
        <f>IFERROR(VLOOKUP(D3,DB!A:K,11,0),"")</f>
        <v>R4</v>
      </c>
      <c r="C3" s="97">
        <v>3</v>
      </c>
      <c r="D3" s="94" t="s">
        <v>35061</v>
      </c>
      <c r="E3" s="98" t="s">
        <v>38998</v>
      </c>
      <c r="F3" s="99">
        <v>45958.058333333334</v>
      </c>
      <c r="G3" s="100">
        <f ca="1">IFERROR(NOW()-F3,"")</f>
        <v>4.116944444103865E-2</v>
      </c>
      <c r="H3" s="99">
        <v>45958.048807870371</v>
      </c>
      <c r="I3" s="99" t="str">
        <f>IFERROR(VLOOKUP(D3,DB!A:F,6,0),"")</f>
        <v>SCECO</v>
      </c>
      <c r="J3" s="99" t="str">
        <f>IFERROR(VLOOKUP(D3,DB!A:G,7,0),"")</f>
        <v>Vandalized</v>
      </c>
      <c r="K3" s="101" t="s">
        <v>39087</v>
      </c>
      <c r="L3" s="94" t="str">
        <f>IFERROR(VLOOKUP(D3,DB!A:I,9,0),"")</f>
        <v>Latis</v>
      </c>
    </row>
    <row r="4" spans="1:16" ht="15" customHeight="1">
      <c r="A4" s="119" t="s">
        <v>39088</v>
      </c>
      <c r="B4" s="119" t="str">
        <f>IFERROR(VLOOKUP(D4,DB!A:K,11,0),"")</f>
        <v>R4</v>
      </c>
      <c r="C4" s="120">
        <v>1</v>
      </c>
      <c r="D4" s="94" t="s">
        <v>35036</v>
      </c>
      <c r="E4" s="98" t="s">
        <v>38998</v>
      </c>
      <c r="F4" s="123"/>
      <c r="G4" s="124">
        <f ca="1">IFERROR(NOW()-F4,"")</f>
        <v>45958.099502777775</v>
      </c>
      <c r="H4" s="123" t="s">
        <v>39089</v>
      </c>
      <c r="I4" s="119" t="str">
        <f>IFERROR(VLOOKUP(D4,DB!A:F,6,0),"")</f>
        <v>Generator-SG</v>
      </c>
      <c r="J4" s="119" t="str">
        <f>IFERROR(VLOOKUP(D4,DB!A:G,7,0),"")</f>
        <v>Vandalized</v>
      </c>
      <c r="K4" s="125" t="s">
        <v>39090</v>
      </c>
      <c r="L4" s="121" t="str">
        <f>IFERROR(VLOOKUP(D4,DB!A:I,9,0),"")</f>
        <v>Latis</v>
      </c>
    </row>
    <row r="5" spans="1:16" ht="15" customHeight="1">
      <c r="A5" s="119"/>
      <c r="B5" s="119" t="str">
        <f>IFERROR(VLOOKUP(D5,DB!A:K,11,0),"")</f>
        <v/>
      </c>
      <c r="C5" s="120"/>
      <c r="D5" s="121"/>
      <c r="E5" s="98"/>
      <c r="F5" s="123"/>
      <c r="G5" s="124">
        <f ca="1">IFERROR(NOW()-F5,"")</f>
        <v>45958.099502777775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45958.099502777775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45958.099502777775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45958.099502777775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45958.099502777775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45958.099502777775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45958.099502777775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45958.099502777775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45958.099502777775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45958.099502777775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45958.099502777775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45958.099502777775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45958.099502777775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45958.099502777775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45958.099502777775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45958.099502777775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45958.099502777775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98"/>
      <c r="F22" s="123"/>
      <c r="G22" s="124">
        <f ca="1">IFERROR(NOW()-F22,"")</f>
        <v>45958.099502777775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45958.099502777775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45958.099502777775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45958.099502777775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45958.099502777775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45958.099502777775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45958.099502777775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45958.099502777775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45958.099502777775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45958.099502777775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45958.099502777775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45958.099502777775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45958.099502777775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45958.099502777775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45958.099502777775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45958.099502777775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45958.099502777775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45958.099502777775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45958.099502777775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45958.099502777775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45958.099502777775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45958.099502777775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45958.099502777775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45958.099502777775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45958.099502777775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45958.099502777775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45958.099502777775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45958.099502777775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45958.099502777775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45958.099502777775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45958.099502777775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45958.099502777775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45958.099502777775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45958.099502777775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45958.099502777775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45958.099502777775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45958.099502777775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45958.099502777775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45958.099502777775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45958.099502777775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45958.099502777775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45958.099502777775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45958.099502777775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45958.099502777775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45958.099502777775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45958.099502777775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45958.099502777775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45958.099502777775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45958.099502777775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45958.099502777775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45958.099502777775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45958.099502777775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45958.099502777775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45958.099502777775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45958.099502777775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45958.099502777775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45958.099502777775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45958.099502777775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45958.099502777775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45958.099502777775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45958.099502777775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45958.099502777775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45958.099502777775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45958.099502777775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45958.099502777775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45958.099502777775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45958.099502777775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45958.099502777775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45958.099502777775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45958.099502777775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45958.099502777775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45958.099502777775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45958.099502777775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45958.099502777775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45958.099502777775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45958.099502777775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45958.099502777775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45958.099502777775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45958.099502777775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45958.099502777775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45958.099502777775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45958.099502777775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45958.099502777775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45958.099502777775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45958.099502777775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45958.099502777775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45958.099502777775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45958.099502777775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45958.099502777775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45958.099502777775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45958.099502777775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45958.099502777775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45958.099502777775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45958.099502777775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45958.099502777775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45958.099502777775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45958.099502777775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45958.099502777775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45958.099502777775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45958.099502777775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45958.099502777775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45958.099502777775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45958.099502777775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45958.099502777775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45958.099502777775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45958.099502777775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45958.099502777775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45958.099502777775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45958.099502777775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45958.099502777775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45958.099502777775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45958.099502777775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45958.099502777775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45958.099502777775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45958.099502777775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45958.099502777775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45958.099502777775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45958.099502777775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45958.099502777775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45958.099502777775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45958.099502777775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45958.099502777775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45958.099502777775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45958.099502777775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45958.099502777775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45958.099502777775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45958.099502777775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45958.099502777775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45958.099502777775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45958.099502777775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45958.099502777775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45958.099502777775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45958.099502777775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45958.099502777775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45958.099502777775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45958.099502777775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45958.099502777775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45958.099502777775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45958.099502777775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45958.099502777775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45958.099502777775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45958.099502777775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45958.099502777775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45958.099502777775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45958.099502777775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45958.099502777775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45958.099502777775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45958.099502777775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45958.099502777775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45958.099502777775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45958.099502777775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45958.099502777775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45958.099502777775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45958.099502777775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45958.099502777775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45958.099502777775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45958.099502777775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45958.099502777775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45958.099502777775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45958.099502777775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45958.099502777775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45958.099502777775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45958.099502777775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45958.099502777775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45958.099502777775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45958.099502777775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45958.099502777775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45958.099502777775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45958.099502777775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45958.099502777775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45958.099502777775</v>
      </c>
      <c r="H192" s="123"/>
      <c r="I192" s="119" t="str">
        <f>IFERROR(VLOOKUP(D192,DB!A:F,6,0),"")</f>
        <v/>
      </c>
      <c r="J192" s="119" t="str">
        <f>IFERROR(VLOOKUP(D192,DB!A:G,7,0),"")</f>
        <v/>
      </c>
      <c r="K192" s="125"/>
      <c r="L192" s="121" t="str">
        <f>IFERROR(VLOOKUP(D192,DB!A:I,9,0),"")</f>
        <v/>
      </c>
    </row>
    <row r="193" spans="1:12" ht="15" customHeight="1">
      <c r="A193" s="126"/>
      <c r="B193" s="126" t="str">
        <f>IFERROR(VLOOKUP(D193,DB!A:K,11,0),"")</f>
        <v/>
      </c>
      <c r="C193" s="127"/>
      <c r="D193" s="128"/>
      <c r="E193" s="129"/>
      <c r="F193" s="130"/>
      <c r="G193" s="131">
        <f ca="1">IFERROR(NOW()-F193,"")</f>
        <v>45958.099502777775</v>
      </c>
      <c r="H193" s="130"/>
      <c r="I193" s="126" t="str">
        <f>IFERROR(VLOOKUP(D193,DB!A:F,6,0),"")</f>
        <v/>
      </c>
      <c r="J193" s="126" t="str">
        <f>IFERROR(VLOOKUP(D193,DB!A:G,7,0),"")</f>
        <v/>
      </c>
      <c r="K193" s="132"/>
      <c r="L193" s="128" t="str">
        <f>IFERROR(VLOOKUP(D193,DB!A:I,9,0),"")</f>
        <v/>
      </c>
    </row>
  </sheetData>
  <dataValidations count="2">
    <dataValidation allowBlank="1" showInputMessage="1" showErrorMessage="1" sqref="E1" xr:uid="{A4F81451-56CC-4543-9497-104C4E44EE4B}"/>
    <dataValidation type="list" allowBlank="1" showInputMessage="1" showErrorMessage="1" sqref="E2:E2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39091</v>
      </c>
      <c r="B2" s="37" t="str">
        <f>IFERROR(VLOOKUP(D2,DB!A:K,11,0),"")</f>
        <v>R5</v>
      </c>
      <c r="C2" s="37">
        <v>3</v>
      </c>
      <c r="D2" s="118" t="s">
        <v>36034</v>
      </c>
      <c r="E2" s="37" t="s">
        <v>38998</v>
      </c>
      <c r="F2" s="38">
        <v>45891.832060185188</v>
      </c>
      <c r="G2" s="144">
        <f ca="1">IFERROR(NOW()-F2,"")</f>
        <v>66.267442592587031</v>
      </c>
      <c r="H2" s="38">
        <v>45891.790393518517</v>
      </c>
      <c r="I2" s="37" t="str">
        <f>IFERROR(VLOOKUP(D2,DB!A:F,6,0),"")</f>
        <v>Generator-SG</v>
      </c>
      <c r="J2" s="37" t="str">
        <f>IFERROR(VLOOKUP(D2,DB!A:G,7,0),"")</f>
        <v>Vandalized</v>
      </c>
      <c r="K2" s="37" t="s">
        <v>39092</v>
      </c>
      <c r="L2" s="37" t="str">
        <f>IFERROR(VLOOKUP(D2,DB!A:I,9,0),"")</f>
        <v>Latis</v>
      </c>
      <c r="M2" s="117"/>
    </row>
    <row r="3" spans="1:13" ht="30.75">
      <c r="A3" s="37" t="s">
        <v>39093</v>
      </c>
      <c r="B3" s="37" t="str">
        <f>IFERROR(VLOOKUP(D3,DB!A:K,11,0),"")</f>
        <v>R5</v>
      </c>
      <c r="C3" s="37">
        <v>1</v>
      </c>
      <c r="D3" s="37" t="s">
        <v>31329</v>
      </c>
      <c r="E3" s="37" t="s">
        <v>39079</v>
      </c>
      <c r="F3" s="38">
        <v>45926.188877314817</v>
      </c>
      <c r="G3" s="144">
        <f t="shared" ref="G3" ca="1" si="0">IFERROR(NOW()-F3,"")</f>
        <v>31.910625462958706</v>
      </c>
      <c r="H3" s="38">
        <v>45926.158159722225</v>
      </c>
      <c r="I3" s="37" t="str">
        <f>IFERROR(VLOOKUP(D3,DB!A:F,6,0),"")</f>
        <v>SCECO</v>
      </c>
      <c r="J3" s="37" t="str">
        <f>IFERROR(VLOOKUP(D3,DB!A:G,7,0),"")</f>
        <v>Good</v>
      </c>
      <c r="K3" s="37" t="s">
        <v>39094</v>
      </c>
      <c r="L3" s="37" t="str">
        <f>IFERROR(VLOOKUP(D3,DB!A:I,9,0),"")</f>
        <v>Latis</v>
      </c>
      <c r="M3" s="117"/>
    </row>
    <row r="4" spans="1:13" ht="48" customHeight="1">
      <c r="A4" s="152" t="s">
        <v>39095</v>
      </c>
      <c r="B4" s="152" t="str">
        <f>IFERROR(VLOOKUP(D4,DB!A:K,11,0),"")</f>
        <v>R5</v>
      </c>
      <c r="C4" s="152">
        <v>1</v>
      </c>
      <c r="D4" s="152" t="s">
        <v>34781</v>
      </c>
      <c r="E4" s="152" t="s">
        <v>39079</v>
      </c>
      <c r="F4" s="153">
        <v>45948.661111111112</v>
      </c>
      <c r="G4" s="154">
        <f ca="1">IFERROR(NOW()-F4,"")</f>
        <v>9.4383916666629375</v>
      </c>
      <c r="H4" s="153">
        <v>45948.661111111112</v>
      </c>
      <c r="I4" s="152" t="str">
        <f>IFERROR(VLOOKUP(D4,DB!A:F,6,0),"")</f>
        <v>SCECO</v>
      </c>
      <c r="J4" s="152" t="str">
        <f>IFERROR(VLOOKUP(D4,DB!A:G,7,0),"")</f>
        <v>Dead</v>
      </c>
      <c r="K4" s="152" t="s">
        <v>39096</v>
      </c>
      <c r="L4" s="152" t="str">
        <f>IFERROR(VLOOKUP(D4,DB!A:I,9,0),"")</f>
        <v>Latis</v>
      </c>
    </row>
    <row r="5" spans="1:13" ht="15">
      <c r="A5" s="152"/>
      <c r="B5" s="152" t="str">
        <f>IFERROR(VLOOKUP(D5,DB!A:K,11,0),"")</f>
        <v/>
      </c>
      <c r="C5" s="152"/>
      <c r="D5" s="152"/>
      <c r="E5" s="152"/>
      <c r="F5" s="153"/>
      <c r="G5" s="154">
        <f ca="1">IFERROR(NOW()-F5,"")</f>
        <v>45958.099502777775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45958.099502777775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45958.099502777775</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45958.099502777775</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45958.099502777775</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45958.099502777775</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45958.099502777775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45958.099502777775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45958.099502777775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45958.099502777775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45958.099502777775</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45958.099502777775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45958.099502777775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45958.099502777775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45958.099502777775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45958.099502777775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45958.099502777775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45958.099502777775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45958.099502777775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45958.099502777775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45958.099502777775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45958.099502777775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45958.099502777775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45958.099502777775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45958.099502777775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45958.099502777775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45958.099502777775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45958.099502777775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45958.099502777775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45958.099502777775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45958.099502777775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45958.099502777775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45958.099502777775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45958.099502777775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45958.099502777775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45958.099502777775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45958.099502777775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45958.099502777775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45958.099502777775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45958.099502777775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45958.099502777775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45958.099502777775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45958.099502777775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45958.099502777775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45958.099502777775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45958.099502777775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45958.099502777775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45958.099502777775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45958.099502777775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45958.099502777775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45958.099502777775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45958.099502777775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45958.099502777775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45958.099502777775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45958.099502777775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45958.099502777775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45958.099502777775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45958.099502777775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45958.099502777775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45958.099502777775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45958.099502777775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45958.099502777775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45958.099502777775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45958.099502777775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45958.099502777775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45958.099502777775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45958.099502777775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45958.099502777775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45958.099502777775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45958.099502777775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45958.099502777775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45958.099502777775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45958.099502777775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45958.099502777775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45958.099502777775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45958.099502777775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45958.099502777775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45958.099502777775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45958.099502777775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45958.099502777775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45958.099502777775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45958.099502777775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45958.099502777775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45958.099502777775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45958.099502777775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45958.099502777775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45958.099502777775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45958.099502777775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45958.099502777775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45958.099502777775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45958.099502777775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45958.099502777775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45958.099502777775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45958.099502777775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45958.099502777775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45958.099502777775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45958.099502777775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45958.099502777775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45958.099502777775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45958.099502777775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45958.099502777775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45958.099502777775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45958.099502777775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45958.099502777775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45958.099502777775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45958.099502777775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45958.099502777775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45958.099502777775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45958.099502777775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45958.099502777775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45958.099502777775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45958.099502777775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45958.099502777775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45958.099502777775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45958.099502777775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45958.099502777775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45958.099502777775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45958.099502777775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45958.099502777775</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45958.099502777775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45958.099502777775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45958.099502777775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45958.099502777775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45958.099502777775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45958.099502777775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45958.099502777775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45958.099502777775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45958.099502777775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45958.099502777775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45958.099502777775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45958.099502777775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45958.099502777775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45958.099502777775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45958.099502777775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45958.099502777775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45958.099502777775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45958.099502777775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45958.099502777775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45958.099502777775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45958.099502777775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45958.099502777775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45958.099502777775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45958.099502777775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45958.099502777775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45958.099502777775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45958.099502777775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45958.099502777775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45958.099502777775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45958.099502777775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45958.099502777775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45958.099502777775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45958.099502777775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45958.099502777775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45958.099502777775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45958.099502777775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45958.099502777775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45958.099502777775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45958.099502777775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45958.099502777775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45958.099502777775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45958.099502777775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45958.099502777775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45958.099502777775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45958.099502777775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45958.099502777775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45958.099502777775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45958.099502777775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45958.099502777775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45958.099502777775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45958.099502777775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45958.099502777775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45958.099502777775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45958.099502777775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45958.099502777775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45958.099502777775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45958.099502777775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45958.099502777775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45958.099502777775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45958.099502777775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45958.099502777775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45958.099502777775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45958.099502777775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45958.099502777775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45958.099502777775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45958.099502777775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45958.099502777775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45958.099502777775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45958.099502777775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45958.099502777775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45958.099502777775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45958.099502777775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45958.099502777775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45958.099502777775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45958.099502777775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45958.099502777775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45958.099502777775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45958.099502777775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45958.099502777775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45958.099502777775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45958.099502777775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45958.099502777775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45958.099502777775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45958.099502777775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45958.099502777775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45958.099502777775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45958.099502777775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45958.099502777775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45958.099502777775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45958.099502777775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45958.099502777775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45958.099502777775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45958.099502777775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45958.099502777775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45958.099502777775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45958.099502777775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45958.099502777775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45958.099502777775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45958.099502777775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45958.099502777775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45958.099502777775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45958.099502777775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45958.099502777775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45958.099502777775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45958.099502777775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45958.099502777775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45958.099502777775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45958.099502777775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45958.099502777775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45958.099502777775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45958.099502777775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45958.099502777775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45958.099502777775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45958.099502777775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45958.099502777775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45958.099502777775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45958.099502777775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45958.099502777775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45958.099502777775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45958.099502777775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45958.099502777775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45958.099502777775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45958.099502777775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45958.099502777775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45958.099502777775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45958.099502777775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45958.099502777775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45958.099502777775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45958.099502777775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45958.099502777775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45958.099502777775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45958.099502777775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45958.099502777775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45958.099502777775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45958.099502777775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45958.099502777775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45958.099502777775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45958.099502777775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45958.099502777775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45958.099502777775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45958.099502777775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45958.099502777775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45958.099502777775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45958.099502777775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45958.099502777775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45958.099502777775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45958.099502777775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45958.099502777775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45958.099502777775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45958.099502777775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45958.099502777775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45958.099502777775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45958.099502777775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45958.099502777775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45958.099502777775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45958.099502777775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45958.099502777775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45958.099502777775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45958.099502777775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45958.099502777775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45958.099502777775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45958.099502777775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45958.099502777775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45958.099502777775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45958.099502777775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45958.099502777775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45958.099502777775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45958.099502777775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45958.099502777775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45958.099502777775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45958.099502777775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45958.099502777775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45958.099502777775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45958.099502777775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45958.099502777775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45958.099502777775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45958.099502777775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45958.099502777775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45958.099502777775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45958.099502777775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45958.099502777775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45958.099502777775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45958.099502777775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45958.099502777775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45958.099502777775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45958.099502777775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45958.099502777775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45958.099502777775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45958.099502777775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45958.099502777775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45958.099502777775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45958.099502777775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45958.099502777775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45958.099502777775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45958.099502777775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45958.099502777775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45958.099502777775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45958.099502777775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45958.099502777775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45958.099502777775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45958.099502777775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45958.099502777775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45958.099502777775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45958.099502777775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45958.099502777775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45958.099502777775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45958.099502777775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45958.099502777775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45958.099502777775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45958.099502777775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45958.099502777775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45958.099502777775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45958.099502777775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45958.099502777775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45958.099502777775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45958.099502777775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45958.099502777775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45958.099502777775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45958.099502777775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45958.099502777775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45958.099502777775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45958.099502777775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45958.099502777775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45958.099502777775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45958.099502777775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45958.099502777775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45958.099502777775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45958.099502777775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45958.099502777775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45958.099502777775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45958.099502777775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45958.099502777775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45958.099502777775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45958.099502777775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45958.099502777775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45958.099502777775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45958.099502777775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45958.099502777775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45958.099502777775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45958.099502777775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45958.099502777775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45958.099502777775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45958.099502777775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45958.099502777775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45958.099502777775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45958.099502777775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45958.099502777775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45958.099502777775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45958.099502777775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45958.099502777775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45958.099502777775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45958.099502777775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45958.099502777775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45958.099502777775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45958.099502777775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45958.099502777775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45958.099502777775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45958.099502777775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45958.099502777775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45958.099502777775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45958.099502777775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45958.099502777775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45958.099502777775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45958.099502777775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45958.099502777775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45958.099502777775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45958.099502777775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45958.099502777775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45958.099502777775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45958.099502777775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45958.099502777775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45958.099502777775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45958.099502777775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45958.099502777775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45958.099502777775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45958.099502777775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45958.099502777775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45958.099502777775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45958.099502777775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45958.099502777775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45958.099502777775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45958.099502777775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45958.099502777775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45958.099502777775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45958.099502777775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45958.099502777775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45958.099502777775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45958.099502777775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45958.099502777775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45958.099502777775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45958.099502777775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45958.099502777775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45958.099502777775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45958.099502777775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45958.099502777775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45958.099502777775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45958.099502777775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45958.099502777775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45958.099502777775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45958.099502777775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45958.099502777775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45958.099502777775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45958.099502777775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45958.099502777775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45958.099502777775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45958.099502777775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45958.099502777775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45958.099502777775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45958.099502777775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45958.099502777775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45958.099502777775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45958.099502777775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45958.099502777775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45958.099502777775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45958.099502777775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45958.099502777775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45958.099502777775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45958.099502777775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45958.099502777775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45958.099502777775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45958.099502777775</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tabSelected="1"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39097</v>
      </c>
      <c r="B2" s="103" t="str">
        <f>IFERROR(VLOOKUP(D2,DB!A:K,11,0),"")</f>
        <v>R6</v>
      </c>
      <c r="C2" s="105">
        <v>5</v>
      </c>
      <c r="D2" s="103" t="s">
        <v>34731</v>
      </c>
      <c r="E2" s="106" t="s">
        <v>38998</v>
      </c>
      <c r="F2" s="107">
        <v>45958.077534722222</v>
      </c>
      <c r="G2" s="77">
        <f ca="1">IFERROR(NOW()-F2,"-")</f>
        <v>2.1968055552861188E-2</v>
      </c>
      <c r="H2" s="107">
        <v>45958.06931712963</v>
      </c>
      <c r="I2" s="103" t="str">
        <f>IFERROR(VLOOKUP(D2,DB!A:F,6,0),"")</f>
        <v>SCECO</v>
      </c>
      <c r="J2" s="102" t="str">
        <f>IFERROR(VLOOKUP(D2,DB!A:G,7,0),"")</f>
        <v>Vandalized</v>
      </c>
      <c r="K2" s="108" t="s">
        <v>39098</v>
      </c>
      <c r="L2" s="109" t="str">
        <f>IFERROR(VLOOKUP(D2,DB!A:I,9,0),"")</f>
        <v>Latis</v>
      </c>
    </row>
    <row r="3" spans="1:16383" ht="31.5" customHeight="1">
      <c r="A3" s="104"/>
      <c r="B3" s="103" t="str">
        <f>IFERROR(VLOOKUP(D3,DB!A:K,11,0),"")</f>
        <v/>
      </c>
      <c r="C3" s="105"/>
      <c r="D3" s="103"/>
      <c r="E3" s="106"/>
      <c r="F3" s="107"/>
      <c r="G3" s="77">
        <f ca="1">IFERROR(NOW()-F3,"-")</f>
        <v>45958.099502777775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45958.099502777775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45958.099502777775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45958.099502777775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45958.099502777775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45958.099502777775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45958.099502777775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45958.099502777775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45958.099502777775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45958.099502777775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45958.099502777775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45958.099502777775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45958.099502777775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45958.099502777775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45958.099502777775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45958.099502777775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45958.099502777775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45958.099502777775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45958.099502777775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45958.099502777775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45958.099502777775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45958.099502777775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45958.099502777775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45958.099502777775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45958.099502777775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45958.099502777775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45958.099502777775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45958.099502777775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45958.099502777775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45958.099502777775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45958.099502777775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45958.099502777775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45958.099502777775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45958.099502777775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45958.099502777775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45958.099502777775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45958.099502777775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45958.099502777775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45958.099502777775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45958.099502777775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45958.099502777775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45958.099502777775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45958.099502777775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45958.099502777775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45958.099502777775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45958.099502777775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45958.099502777775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45958.099502777775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45958.099502777775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45958.099502777775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45958.099502777775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45958.099502777775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45958.099502777775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45958.099502777775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45958.099502777775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45958.099502777775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45958.099502777775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45958.099502777775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45958.099502777775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45958.099502777775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45958.099502777775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45958.099502777775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45958.099502777775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45958.099502777775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45958.099502777775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45958.099502777775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45958.099502777775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45958.099502777775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45958.099502777775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45958.099502777775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45958.099502777775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45958.099502777775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45958.099502777775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45958.099502777775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45958.099502777775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45958.099502777775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45958.099502777775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45958.099502777775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45958.099502777775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45958.099502777775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45958.099502777775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45958.099502777775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45958.099502777775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45958.099502777775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45958.099502777775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45958.099502777775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45958.099502777775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45958.099502777775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45958.099502777775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45958.099502777775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45958.099502777775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45958.099502777775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45958.099502777775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45958.099502777775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45958.099502777775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45958.099502777775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45958.099502777775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45958.099502777775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45958.099502777775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45958.099502777775</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2025-10-27T23:25:21Z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