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44" documentId="13_ncr:1_{F6CB121F-512D-4AA6-A0C1-0FB36C537598}" xr6:coauthVersionLast="47" xr6:coauthVersionMax="47" xr10:uidLastSave="{E1185EBB-6259-464E-AFAD-B745C4E31D5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5" l="1"/>
  <c r="J9" i="5"/>
  <c r="I9" i="5"/>
  <c r="G9" i="5"/>
  <c r="B9" i="5"/>
  <c r="L8" i="5"/>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<sst xmlns="http://schemas.openxmlformats.org/spreadsheetml/2006/main" count="180316" uniqueCount="39136">
  <si>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</si>
  <si>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</si>
  <si>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</si>
  <si>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</si>
  <si>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</si>
  <si>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</si>
  <si>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</si>
  <si>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</si>
  <si>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</si>
  <si>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</si>
  <si>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</si>
  <si>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</si>
  <si>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</si>
  <si>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</si>
  <si>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</si>
  <si>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</si>
  <si>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</si>
  <si>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</si>
  <si>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</si>
  <si>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</si>
  <si>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</si>
  <si>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</si>
  <si>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</si>
  <si>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</si>
  <si>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</si>
  <si>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</si>
  <si>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</si>
  <si>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</si>
  <si>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</si>
  <si>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</si>
  <si>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</si>
  <si>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</si>
  <si>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</si>
  <si>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</si>
  <si>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</si>
  <si>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</si>
  <si>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</si>
  <si>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</si>
  <si>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</si>
  <si>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</si>
  <si>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</si>
  <si>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</si>
  <si>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</si>
  <si>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</si>
  <si>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</si>
  <si>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</si>
  <si>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</si>
  <si>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</si>
  <si>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</si>
  <si>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</si>
  <si>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</si>
  <si>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</si>
  <si>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</si>
  <si>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</si>
  <si>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</si>
  <si>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</si>
  <si>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</si>
  <si>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</si>
  <si>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</si>
  <si>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</si>
  <si>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</si>
  <si>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</si>
  <si>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</si>
  <si>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</si>
  <si>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</si>
  <si>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</si>
  <si>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</si>
  <si>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</si>
  <si>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</si>
  <si>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</si>
  <si>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</si>
  <si>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</si>
  <si>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</si>
  <si>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</si>
  <si>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</si>
  <si>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</si>
  <si>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</si>
  <si>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</si>
  <si>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</si>
  <si>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</si>
  <si>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</si>
  <si>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</si>
  <si>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</si>
  <si>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</si>
  <si>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</si>
  <si>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</si>
  <si>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</si>
  <si>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</si>
  <si>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</si>
  <si>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</si>
  <si>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</si>
  <si>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</si>
  <si>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</si>
  <si>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</si>
  <si>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</si>
  <si>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</si>
  <si>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</si>
  <si>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</si>
  <si>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</si>
  <si>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</si>
  <si>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</si>
  <si>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</si>
  <si>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</si>
  <si>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</si>
  <si>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</si>
  <si>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</si>
  <si>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</si>
  <si>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</si>
  <si>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</si>
  <si>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</si>
  <si>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</si>
  <si>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</si>
  <si>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</si>
  <si>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</si>
  <si>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</si>
  <si>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</si>
  <si>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</si>
  <si>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</si>
  <si>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</si>
  <si>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</si>
  <si>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</si>
  <si>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</si>
  <si>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</si>
  <si>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</si>
  <si>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</si>
  <si>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</si>
  <si>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</si>
  <si>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</si>
  <si>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</si>
  <si>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</si>
  <si>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</si>
  <si>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</si>
  <si>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</si>
  <si>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</si>
  <si>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</si>
  <si>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</si>
  <si>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</si>
  <si>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</si>
  <si>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</si>
  <si>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</si>
  <si>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</si>
  <si>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</si>
  <si>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</si>
  <si>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</si>
  <si>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</si>
  <si>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</si>
  <si>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</si>
  <si>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</si>
  <si>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</si>
  <si>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</si>
  <si>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</si>
  <si>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</si>
  <si>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</si>
  <si>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</si>
  <si>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</si>
  <si>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</si>
  <si>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</si>
  <si>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</si>
  <si>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</si>
  <si>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</si>
  <si>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</si>
  <si>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</si>
  <si>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</si>
  <si>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</si>
  <si>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</si>
  <si>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</si>
  <si>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</si>
  <si>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</si>
  <si>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</si>
  <si>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</si>
  <si>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</si>
  <si>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</si>
  <si>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</si>
  <si>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</si>
  <si>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</si>
  <si>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</si>
  <si>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</si>
  <si>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</si>
  <si>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</si>
  <si>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</si>
  <si>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</si>
  <si>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</si>
  <si>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</si>
  <si>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</si>
  <si>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</si>
  <si>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</si>
  <si>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</si>
  <si>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</si>
  <si>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</si>
  <si>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</si>
  <si>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</si>
  <si>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</si>
  <si>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</si>
  <si>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</si>
  <si>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</si>
  <si>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</si>
  <si>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</si>
  <si>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</si>
  <si>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</si>
  <si>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</si>
  <si>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</si>
  <si>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</si>
  <si>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</si>
  <si>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</si>
  <si>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</si>
  <si>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</si>
  <si>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</si>
  <si>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</si>
  <si>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</si>
  <si>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</si>
  <si>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</si>
  <si>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</si>
  <si>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</si>
  <si>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</si>
  <si>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</si>
  <si>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</si>
  <si>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</si>
  <si>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</si>
  <si>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</si>
  <si>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</si>
  <si>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</si>
  <si>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</si>
  <si>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</si>
  <si>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</si>
  <si>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</si>
  <si>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</si>
  <si>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</si>
  <si>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</si>
  <si>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</si>
  <si>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</si>
  <si>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</si>
  <si>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</si>
  <si>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</si>
  <si>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</si>
  <si>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</si>
  <si>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</si>
  <si>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</si>
  <si>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</si>
  <si>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</si>
  <si>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</si>
  <si>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</si>
  <si>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</si>
  <si>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</si>
  <si>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</si>
  <si>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</si>
  <si>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</si>
  <si>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</si>
  <si>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</si>
  <si>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</si>
  <si>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</si>
  <si>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</si>
  <si>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</si>
  <si>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</si>
  <si>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</si>
  <si>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</si>
  <si>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</si>
  <si>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</si>
  <si>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</si>
  <si>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</si>
  <si>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</si>
  <si>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</si>
  <si>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</si>
  <si>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</si>
  <si>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</si>
  <si>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</si>
  <si>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</si>
  <si>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</si>
  <si>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</si>
  <si>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</si>
  <si>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</si>
  <si>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</si>
  <si>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</si>
  <si>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</si>
  <si>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</si>
  <si>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</si>
  <si>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</si>
  <si>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</si>
  <si>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</si>
  <si>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</si>
  <si>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</si>
  <si>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</si>
  <si>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</si>
  <si>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</si>
  <si>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</si>
  <si>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</si>
  <si>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</si>
  <si>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</si>
  <si>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</si>
  <si>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</si>
  <si>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</si>
  <si>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</si>
  <si>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</si>
  <si>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</si>
  <si>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</si>
  <si>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</si>
  <si>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</si>
  <si>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</si>
  <si>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</si>
  <si>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</si>
  <si>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</si>
  <si>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</si>
  <si>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</si>
  <si>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</si>
  <si>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</si>
  <si>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</si>
  <si>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</si>
  <si>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</si>
  <si>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</si>
  <si>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</si>
  <si>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</si>
  <si>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</si>
  <si>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</si>
  <si>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</si>
  <si>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</si>
  <si>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</si>
  <si>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</si>
  <si>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</si>
  <si>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</si>
  <si>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</si>
  <si>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</si>
  <si>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</si>
  <si>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</si>
  <si>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</si>
  <si>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</si>
  <si>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</si>
  <si>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</si>
  <si>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</si>
  <si>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</si>
  <si>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</si>
  <si>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</si>
  <si>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</si>
  <si>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</si>
  <si>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</si>
  <si>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</si>
  <si>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</si>
  <si>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</si>
  <si>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</si>
  <si>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</si>
  <si>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</si>
  <si>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</si>
  <si>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</si>
  <si>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</si>
  <si>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</si>
  <si>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</si>
  <si>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</si>
  <si>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</si>
  <si>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</si>
  <si>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</si>
  <si>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</si>
  <si>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</si>
  <si>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</si>
  <si>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</si>
  <si>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</si>
  <si>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</si>
  <si>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</si>
  <si>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</si>
  <si>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</si>
  <si>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</si>
  <si>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</si>
  <si>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</si>
  <si>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</si>
  <si>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</si>
  <si>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</si>
  <si>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</si>
  <si>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</si>
  <si>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</si>
  <si>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</si>
  <si>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</si>
  <si>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</si>
  <si>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</si>
  <si>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</si>
  <si>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</si>
  <si>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</si>
  <si>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</si>
  <si>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</si>
  <si>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</si>
  <si>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</si>
  <si>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</si>
  <si>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</si>
  <si>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</si>
  <si>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</si>
  <si>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</si>
  <si>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</si>
  <si>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</si>
  <si>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</si>
  <si>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</si>
  <si>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</si>
  <si>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</si>
  <si>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</si>
  <si>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</si>
  <si>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</si>
  <si>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</si>
  <si>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</si>
  <si>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</si>
  <si>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</si>
  <si>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</si>
  <si>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</si>
  <si>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</si>
  <si>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</si>
  <si>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</si>
  <si>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</si>
  <si>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</si>
  <si>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</si>
  <si>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</si>
  <si>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</si>
  <si>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</si>
  <si>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</si>
  <si>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</si>
  <si>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</si>
  <si>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</si>
  <si>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</si>
  <si>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</si>
  <si>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</si>
  <si>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</si>
  <si>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</si>
  <si>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</si>
  <si>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</si>
  <si>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</si>
  <si>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</si>
  <si>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</si>
  <si>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</si>
  <si>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</si>
  <si>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</si>
  <si>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</si>
  <si>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</si>
  <si>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</si>
  <si>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</si>
  <si>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</si>
  <si>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</si>
  <si>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</si>
  <si>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</si>
  <si>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</si>
  <si>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</si>
  <si>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</si>
  <si>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</si>
  <si>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</si>
  <si>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</si>
  <si>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</si>
  <si>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</si>
  <si>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</si>
  <si>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</si>
  <si>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</si>
  <si>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</si>
  <si>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</si>
  <si>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</si>
  <si>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</si>
  <si>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</si>
  <si>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</si>
  <si>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</si>
  <si>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</si>
  <si>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</si>
  <si>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</si>
  <si>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</si>
  <si>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</si>
  <si>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</si>
  <si>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</si>
  <si>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</si>
  <si>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</si>
  <si>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</si>
  <si>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</si>
  <si>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</si>
  <si>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</si>
  <si>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</si>
  <si>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</si>
  <si>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</si>
  <si>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</si>
  <si>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</si>
  <si>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</si>
  <si>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</si>
  <si>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</si>
  <si>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</si>
  <si>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</si>
  <si>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</si>
  <si>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</si>
  <si>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</si>
  <si>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</si>
  <si>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</si>
  <si>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</si>
  <si>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</si>
  <si>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</si>
  <si>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</si>
  <si>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</si>
  <si>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</si>
  <si>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</si>
  <si>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</si>
  <si>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</si>
  <si>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</si>
  <si>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</si>
  <si>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</si>
  <si>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</si>
  <si>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</si>
  <si>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</si>
  <si>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</si>
  <si>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</si>
  <si>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</si>
  <si>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</si>
  <si>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</si>
  <si>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</si>
  <si>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</si>
  <si>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</si>
  <si>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</si>
  <si>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</si>
  <si>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</si>
  <si>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</si>
  <si>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</si>
  <si>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</si>
  <si>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</si>
  <si>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</si>
  <si>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</si>
  <si>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</si>
  <si>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</si>
  <si>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</si>
  <si>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</si>
  <si>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</si>
  <si>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</si>
  <si>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</si>
  <si>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</si>
  <si>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</si>
  <si>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</si>
  <si>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</si>
  <si>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</si>
  <si>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</si>
  <si>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</si>
  <si>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</si>
  <si>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</si>
  <si>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</si>
  <si>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</si>
  <si>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</si>
  <si>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</si>
  <si>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</si>
  <si>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</si>
  <si>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</si>
  <si>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</si>
  <si>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</si>
  <si>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</si>
  <si>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</si>
  <si>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</si>
  <si>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</si>
  <si>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</si>
  <si>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</si>
  <si>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</si>
  <si>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</si>
  <si>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</si>
  <si>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</si>
  <si>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</si>
  <si>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</si>
  <si>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</si>
  <si>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</si>
  <si>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</si>
  <si>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</si>
  <si>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</si>
  <si>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</si>
  <si>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</si>
  <si>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</si>
  <si>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</si>
  <si>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</si>
  <si>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</si>
  <si>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</si>
  <si>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</si>
  <si>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</si>
  <si>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</si>
  <si>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</si>
  <si>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</si>
  <si>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</si>
  <si>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</si>
  <si>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</si>
  <si>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</si>
  <si>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</si>
  <si>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</si>
  <si>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</si>
  <si>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</si>
  <si>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</si>
  <si>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</si>
  <si>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</si>
  <si>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</si>
  <si>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</si>
  <si>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</si>
  <si>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</si>
  <si>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</si>
  <si>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</si>
  <si>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</si>
  <si>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</si>
  <si>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</si>
  <si>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</si>
  <si>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</si>
  <si>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</si>
  <si>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</si>
  <si>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</si>
  <si>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</si>
  <si>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</si>
  <si>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</si>
  <si>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</si>
  <si>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</si>
  <si>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</si>
  <si>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</si>
  <si>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</si>
  <si>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</si>
  <si>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</si>
  <si>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</si>
  <si>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</si>
  <si>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</si>
  <si>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</si>
  <si>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</si>
  <si>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</si>
  <si>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</si>
  <si>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</si>
  <si>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</si>
  <si>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</si>
  <si>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</si>
  <si>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</si>
  <si>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</si>
  <si>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</si>
  <si>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</si>
  <si>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</si>
  <si>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</si>
  <si>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</si>
  <si>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</si>
  <si>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</si>
  <si>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</si>
  <si>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</si>
  <si>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</si>
  <si>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</si>
  <si>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</si>
  <si>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</si>
  <si>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</si>
  <si>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</si>
  <si>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</si>
  <si>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</si>
  <si>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</si>
  <si>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</si>
  <si>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</si>
  <si>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</si>
  <si>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</si>
  <si>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</si>
  <si>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</si>
  <si>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</si>
  <si>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</si>
  <si>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</si>
  <si>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</si>
  <si>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</si>
  <si>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</si>
  <si>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</si>
  <si>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</si>
  <si>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</si>
  <si>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</si>
  <si>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</si>
  <si>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</si>
  <si>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</si>
  <si>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</si>
  <si>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</si>
  <si>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</si>
  <si>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</si>
  <si>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</si>
  <si>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</si>
  <si>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</si>
  <si>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</si>
  <si>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</si>
  <si>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</si>
  <si>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</si>
  <si>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</si>
  <si>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</si>
  <si>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</si>
  <si>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</si>
  <si>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</si>
  <si>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</si>
  <si>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</si>
  <si>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</si>
  <si>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</si>
  <si>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</si>
  <si>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</si>
  <si>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</si>
  <si>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</si>
  <si>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</si>
  <si>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</si>
  <si>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</si>
  <si>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</si>
  <si>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</si>
  <si>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</si>
  <si>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</si>
  <si>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</si>
  <si>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</si>
  <si>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</si>
  <si>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</si>
  <si>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</si>
  <si>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</si>
  <si>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</si>
  <si>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</si>
  <si>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</si>
  <si>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</si>
  <si>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</si>
  <si>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</si>
  <si>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</si>
  <si>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</si>
  <si>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</si>
  <si>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</si>
  <si>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</si>
  <si>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</si>
  <si>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</si>
  <si>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</si>
  <si>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</si>
  <si>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</si>
  <si>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</si>
  <si>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</si>
  <si>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</si>
  <si>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</si>
  <si>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</si>
  <si>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</si>
  <si>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</si>
  <si>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</si>
  <si>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</si>
  <si>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</si>
  <si>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</si>
  <si>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</si>
  <si>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</si>
  <si>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</si>
  <si>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</si>
  <si>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</si>
  <si>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</si>
  <si>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</si>
  <si>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</si>
  <si>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</si>
  <si>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</si>
  <si>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</si>
  <si>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</si>
  <si>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</si>
  <si>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</si>
  <si>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</si>
  <si>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</si>
  <si>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</si>
  <si>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</si>
  <si>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</si>
  <si>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</si>
  <si>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</si>
  <si>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</si>
  <si>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</si>
  <si>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</si>
  <si>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</si>
  <si>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</si>
  <si>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</si>
  <si>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</si>
  <si>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</si>
  <si>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</si>
  <si>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</si>
  <si>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</si>
  <si>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</si>
  <si>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</si>
  <si>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</si>
  <si>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</si>
  <si>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</si>
  <si>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</si>
  <si>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</si>
  <si>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</si>
  <si>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</si>
  <si>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</si>
  <si>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</si>
  <si>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</si>
  <si>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</si>
  <si>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</si>
  <si>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</si>
  <si>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</si>
  <si>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</si>
  <si>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</si>
  <si>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</si>
  <si>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</si>
  <si>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</si>
  <si>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</si>
  <si>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</si>
  <si>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</si>
  <si>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</si>
  <si>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</si>
  <si>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</si>
  <si>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</si>
  <si>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</si>
  <si>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</si>
  <si>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</si>
  <si>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</si>
  <si>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</si>
  <si>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</si>
  <si>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</si>
  <si>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</si>
  <si>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</si>
  <si>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</si>
  <si>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</si>
  <si>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</si>
  <si>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</si>
  <si>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</si>
  <si>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</si>
  <si>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</si>
  <si>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</si>
  <si>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</si>
  <si>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</si>
  <si>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</si>
  <si>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</si>
  <si>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</si>
  <si>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</si>
  <si>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</si>
  <si>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</si>
  <si>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</si>
  <si>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</si>
  <si>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</si>
  <si>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</si>
  <si>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</si>
  <si>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</si>
  <si>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</si>
  <si>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</si>
  <si>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</si>
  <si>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</si>
  <si>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</si>
  <si>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</si>
  <si>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</si>
  <si>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</si>
  <si>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</si>
  <si>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</si>
  <si>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</si>
  <si>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</si>
  <si>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</si>
  <si>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</si>
  <si>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</si>
  <si>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</si>
  <si>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</si>
  <si>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</si>
  <si>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</si>
  <si>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</si>
  <si>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</si>
  <si>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</si>
  <si>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</si>
  <si>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</si>
  <si>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</si>
  <si>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</si>
  <si>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</si>
  <si>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</si>
  <si>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</si>
  <si>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</si>
  <si>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</si>
  <si>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</si>
  <si>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</si>
  <si>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</si>
  <si>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</si>
  <si>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</si>
  <si>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</si>
  <si>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</si>
  <si>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</si>
  <si>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</si>
  <si>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</si>
  <si>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</si>
  <si>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</si>
  <si>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</si>
  <si>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</si>
  <si>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</si>
  <si>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</si>
  <si>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</si>
  <si>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</si>
  <si>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</si>
  <si>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</si>
  <si>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</si>
  <si>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</si>
  <si>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</si>
  <si>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</si>
  <si>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</si>
  <si>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</si>
  <si>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</si>
  <si>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</si>
  <si>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</si>
  <si>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</si>
  <si>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</si>
  <si>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</si>
  <si>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</si>
  <si>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</si>
  <si>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</si>
  <si>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</si>
  <si>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</si>
  <si>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</si>
  <si>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</si>
  <si>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</si>
  <si>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</si>
  <si>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</si>
  <si>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</si>
  <si>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</si>
  <si>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</si>
  <si>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</si>
  <si>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</si>
  <si>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</si>
  <si>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</si>
  <si>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</si>
  <si>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</si>
  <si>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</si>
  <si>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</si>
  <si>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</si>
  <si>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</si>
  <si>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</si>
  <si>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</si>
  <si>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</si>
  <si>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</si>
  <si>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</si>
  <si>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</si>
  <si>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</si>
  <si>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</si>
  <si>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</si>
  <si>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</si>
  <si>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</si>
  <si>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</si>
  <si>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</si>
  <si>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</si>
  <si>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</si>
  <si>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</si>
  <si>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</si>
  <si>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</si>
  <si>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</si>
  <si>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</si>
  <si>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</si>
  <si>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</si>
  <si>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</si>
  <si>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</si>
  <si>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</si>
  <si>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</si>
  <si>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</si>
  <si>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</si>
  <si>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</si>
  <si>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</si>
  <si>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</si>
  <si>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</si>
  <si>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</si>
  <si>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</si>
  <si>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</si>
  <si>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</si>
  <si>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</si>
  <si>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</si>
  <si>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</si>
  <si>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</si>
  <si>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</si>
  <si>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</si>
  <si>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</si>
  <si>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</si>
  <si>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</si>
  <si>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</si>
  <si>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</si>
  <si>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</si>
  <si>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</si>
  <si>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</si>
  <si>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</si>
  <si>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</si>
  <si>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</si>
  <si>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</si>
  <si>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</si>
  <si>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</si>
  <si>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</si>
  <si>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</si>
  <si>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</si>
  <si>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</si>
  <si>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</si>
  <si>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</si>
  <si>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</si>
  <si>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</si>
  <si>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</si>
  <si>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</si>
  <si>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</si>
  <si>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</si>
  <si>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</si>
  <si>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</si>
  <si>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</si>
  <si>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</si>
  <si>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</si>
  <si>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</si>
  <si>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</si>
  <si>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</si>
  <si>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</si>
  <si>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</si>
  <si>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</si>
  <si>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</si>
  <si>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</si>
  <si>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</si>
  <si>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</si>
  <si>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</si>
  <si>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</si>
  <si>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</si>
  <si>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</si>
  <si>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</si>
  <si>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</si>
  <si>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</si>
  <si>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</si>
  <si>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</si>
  <si>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</si>
  <si>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</si>
  <si>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</si>
  <si>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</si>
  <si>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</si>
  <si>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</si>
  <si>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</si>
  <si>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</si>
  <si>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</si>
  <si>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</si>
  <si>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</si>
  <si>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</si>
  <si>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</si>
  <si>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</si>
  <si>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</si>
  <si>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</si>
  <si>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</si>
  <si>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</si>
  <si>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</si>
  <si>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</si>
  <si>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</si>
  <si>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</si>
  <si>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</si>
  <si>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</si>
  <si>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</si>
  <si>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</si>
  <si>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</si>
  <si>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</si>
  <si>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</si>
  <si>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</si>
  <si>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</si>
  <si>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</si>
  <si>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</si>
  <si>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</si>
  <si>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</si>
  <si>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</si>
  <si>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</si>
  <si>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</si>
  <si>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</si>
  <si>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</si>
  <si>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</si>
  <si>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</si>
  <si>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</si>
  <si>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</si>
  <si>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</si>
  <si>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</si>
  <si>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</si>
  <si>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</si>
  <si>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</si>
  <si>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</si>
  <si>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</si>
  <si>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</si>
  <si>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</si>
  <si>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</si>
  <si>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</si>
  <si>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</si>
  <si>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</si>
  <si>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</si>
  <si>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</si>
  <si>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</si>
  <si>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</si>
  <si>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</si>
  <si>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</si>
  <si>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</si>
  <si>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</si>
  <si>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</si>
  <si>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</si>
  <si>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</si>
  <si>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</si>
  <si>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</si>
  <si>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</si>
  <si>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</si>
  <si>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</si>
  <si>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</si>
  <si>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</si>
  <si>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</si>
  <si>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</si>
  <si>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</si>
  <si>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</si>
  <si>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</si>
  <si>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</si>
  <si>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</si>
  <si>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</si>
  <si>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</si>
  <si>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</si>
  <si>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</si>
  <si>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</si>
  <si>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</si>
  <si>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</si>
  <si>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</si>
  <si>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</si>
  <si>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</si>
  <si>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</si>
  <si>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</si>
  <si>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</si>
  <si>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</si>
  <si>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</si>
  <si>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</si>
  <si>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</si>
  <si>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</si>
  <si>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</si>
  <si>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</si>
  <si>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</si>
  <si>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</si>
  <si>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</si>
  <si>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</si>
  <si>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</si>
  <si>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</si>
  <si>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</si>
  <si>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</si>
  <si>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</si>
  <si>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</si>
  <si>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</si>
  <si>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</si>
  <si>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</si>
  <si>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</si>
  <si>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</si>
  <si>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</si>
  <si>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</si>
  <si>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</si>
  <si>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</si>
  <si>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</si>
  <si>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</si>
  <si>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</si>
  <si>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</si>
  <si>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</si>
  <si>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</si>
  <si>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</si>
  <si>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</si>
  <si>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</si>
  <si>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</si>
  <si>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</si>
  <si>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</si>
  <si>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</si>
  <si>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</si>
  <si>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</si>
  <si>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</si>
  <si>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</si>
  <si>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</si>
  <si>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</si>
  <si>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</si>
  <si>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</si>
  <si>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</si>
  <si>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</si>
  <si>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</si>
  <si>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</si>
  <si>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</si>
  <si>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</si>
  <si>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</si>
  <si>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</si>
  <si>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</si>
  <si>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</si>
  <si>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</si>
  <si>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</si>
  <si>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</si>
  <si>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</si>
  <si>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</si>
  <si>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</si>
  <si>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</si>
  <si>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</si>
  <si>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</si>
  <si>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</si>
  <si>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</si>
  <si>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</si>
  <si>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</si>
  <si>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</si>
  <si>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</si>
  <si>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</si>
  <si>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</si>
  <si>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</si>
  <si>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</si>
  <si>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</si>
  <si>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</si>
  <si>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</si>
  <si>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</si>
  <si>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</si>
  <si>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</si>
  <si>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</si>
  <si>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</si>
  <si>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</si>
  <si>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</si>
  <si>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</si>
  <si>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</si>
  <si>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</si>
  <si>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</si>
  <si>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</si>
  <si>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</si>
  <si>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</si>
  <si>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</si>
  <si>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</si>
  <si>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</si>
  <si>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</si>
  <si>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</si>
  <si>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</si>
  <si>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</si>
  <si>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</si>
  <si>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</si>
  <si>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</si>
  <si>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</si>
  <si>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</si>
  <si>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</si>
  <si>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</si>
  <si>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</si>
  <si>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</si>
  <si>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</si>
  <si>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</si>
  <si>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</si>
  <si>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</si>
  <si>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</si>
  <si>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</si>
  <si>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</si>
  <si>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</si>
  <si>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</si>
  <si>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</si>
  <si>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</si>
  <si>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</si>
  <si>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</si>
  <si>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</si>
  <si>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</si>
  <si>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</si>
  <si>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</si>
  <si>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</si>
  <si>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</si>
  <si>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</si>
  <si>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</si>
  <si>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</si>
  <si>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</si>
  <si>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</si>
  <si>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</si>
  <si>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</si>
  <si>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</si>
  <si>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</si>
  <si>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</si>
  <si>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</si>
  <si>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</si>
  <si>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</si>
  <si>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</si>
  <si>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</si>
  <si>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</si>
  <si>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</si>
  <si>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</si>
  <si>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</si>
  <si>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</si>
  <si>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</si>
  <si>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</si>
  <si>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</si>
  <si>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</si>
  <si>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</si>
  <si>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</si>
  <si>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</si>
  <si>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</si>
  <si>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</si>
  <si>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</si>
  <si>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</si>
  <si>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</si>
  <si>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</si>
  <si>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</si>
  <si>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</si>
  <si>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</si>
  <si>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</si>
  <si>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</si>
  <si>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</si>
  <si>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</si>
  <si>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</si>
  <si>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</si>
  <si>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</si>
  <si>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</si>
  <si>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</si>
  <si>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</si>
  <si>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</si>
  <si>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</si>
  <si>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</si>
  <si>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</si>
  <si>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</si>
  <si>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</si>
  <si>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</si>
  <si>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</si>
  <si>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</si>
  <si>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</si>
  <si>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</si>
  <si>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</si>
  <si>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</si>
  <si>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</si>
  <si>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</si>
  <si>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</si>
  <si>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</si>
  <si>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</si>
  <si>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</si>
  <si>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</si>
  <si>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</si>
  <si>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</si>
  <si>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</si>
  <si>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</si>
  <si>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</si>
  <si>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</si>
  <si>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</si>
  <si>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</si>
  <si>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</si>
  <si>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</si>
  <si>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</si>
  <si>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</si>
  <si>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</si>
  <si>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</si>
  <si>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</si>
  <si>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</si>
  <si>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</si>
  <si>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</si>
  <si>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</si>
  <si>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</si>
  <si>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</si>
  <si>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</si>
  <si>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</si>
  <si>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</si>
  <si>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</si>
  <si>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</si>
  <si>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</si>
  <si>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</si>
  <si>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</si>
  <si>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</si>
  <si>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</si>
  <si>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</si>
  <si>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</si>
  <si>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</si>
  <si>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</si>
  <si>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</si>
  <si>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</si>
  <si>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</si>
  <si>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</si>
  <si>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</si>
  <si>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</si>
  <si>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</si>
  <si>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</si>
  <si>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</si>
  <si>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</si>
  <si>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</si>
  <si>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</si>
  <si>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</si>
  <si>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</si>
  <si>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</si>
  <si>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</si>
  <si>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</si>
  <si>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</si>
  <si>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</si>
  <si>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</si>
  <si>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</si>
  <si>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</si>
  <si>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</si>
  <si>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</si>
  <si>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</si>
  <si>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</si>
  <si>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</si>
  <si>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</si>
  <si>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</si>
  <si>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</si>
  <si>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</si>
  <si>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</si>
  <si>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</si>
  <si>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</si>
  <si>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</si>
  <si>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</si>
  <si>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</si>
  <si>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</si>
  <si>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</si>
  <si>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</si>
  <si>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</si>
  <si>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</si>
  <si>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</si>
  <si>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</si>
  <si>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</si>
  <si>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</si>
  <si>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</si>
  <si>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</si>
  <si>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</si>
  <si>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</si>
  <si>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</si>
  <si>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</si>
  <si>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</si>
  <si>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</si>
  <si>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</si>
  <si>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</si>
  <si>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</si>
  <si>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</si>
  <si>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</si>
  <si>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</si>
  <si>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</si>
  <si>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</si>
  <si>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</si>
  <si>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</si>
  <si>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</si>
  <si>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</si>
  <si>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</si>
  <si>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</si>
  <si>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</si>
  <si>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</si>
  <si>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</si>
  <si>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</si>
  <si>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</si>
  <si>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</si>
  <si>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</si>
  <si>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</si>
  <si>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</si>
  <si>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</si>
  <si>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</si>
  <si>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</si>
  <si>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</si>
  <si>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</si>
  <si>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</si>
  <si>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</si>
  <si>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</si>
  <si>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</si>
  <si>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</si>
  <si>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</si>
  <si>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</si>
  <si>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</si>
  <si>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</si>
  <si>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</si>
  <si>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</si>
  <si>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</si>
  <si>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</si>
  <si>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</si>
  <si>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</si>
  <si>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</si>
  <si>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</si>
  <si>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</si>
  <si>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</si>
  <si>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</si>
  <si>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</si>
  <si>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</si>
  <si>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</si>
  <si>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</si>
  <si>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</si>
  <si>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</si>
  <si>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</si>
  <si>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</si>
  <si>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</si>
  <si>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</si>
  <si>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</si>
  <si>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</si>
  <si>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</si>
  <si>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</si>
  <si>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</si>
  <si>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</si>
  <si>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</si>
  <si>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</si>
  <si>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</si>
  <si>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</si>
  <si>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</si>
  <si>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</si>
  <si>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</si>
  <si>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</si>
  <si>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</si>
  <si>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</si>
  <si>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</si>
  <si>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</si>
  <si>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</si>
  <si>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</si>
  <si>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</si>
  <si>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</si>
  <si>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</si>
  <si>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</si>
  <si>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</si>
  <si>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</si>
  <si>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</si>
  <si>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</si>
  <si>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</si>
  <si>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</si>
  <si>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</si>
  <si>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</si>
  <si>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</si>
  <si>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</si>
  <si>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</si>
  <si>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</si>
  <si>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</si>
  <si>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</si>
  <si>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</si>
  <si>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</si>
  <si>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</si>
  <si>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</si>
  <si>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</si>
  <si>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</si>
  <si>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</si>
  <si>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</si>
  <si>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</si>
  <si>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</si>
  <si>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</si>
  <si>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</si>
  <si>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</si>
  <si>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</si>
  <si>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</si>
  <si>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</si>
  <si>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</si>
  <si>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</si>
  <si>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</si>
  <si>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</si>
  <si>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</si>
  <si>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</si>
  <si>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</si>
  <si>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</si>
  <si>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</si>
  <si>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</si>
  <si>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</si>
  <si>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</si>
  <si>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</si>
  <si>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</si>
  <si>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</si>
  <si>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</si>
  <si>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</si>
  <si>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</si>
  <si>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</si>
  <si>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</si>
  <si>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</si>
  <si>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</si>
  <si>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</si>
  <si>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</si>
  <si>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</si>
  <si>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</si>
  <si>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</si>
  <si>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</si>
  <si>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</si>
  <si>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</si>
  <si>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</si>
  <si>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</si>
  <si>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</si>
  <si>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</si>
  <si>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</si>
  <si>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</si>
  <si>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</si>
  <si>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</si>
  <si>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</si>
  <si>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</si>
  <si>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</si>
  <si>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</si>
  <si>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</si>
  <si>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</si>
  <si>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</si>
  <si>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</si>
  <si>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</si>
  <si>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</si>
  <si>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</si>
  <si>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</si>
  <si>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</si>
  <si>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</si>
  <si>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</si>
  <si>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</si>
  <si>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</si>
  <si>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</si>
  <si>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</si>
  <si>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</si>
  <si>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</si>
  <si>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</si>
  <si>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</si>
  <si>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</si>
  <si>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</si>
  <si>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</si>
  <si>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</si>
  <si>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</si>
  <si>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</si>
  <si>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</si>
  <si>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</si>
  <si>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</si>
  <si>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</si>
  <si>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</si>
  <si>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</si>
  <si>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</si>
  <si>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</si>
  <si>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</si>
  <si>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</si>
  <si>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</si>
  <si>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</si>
  <si>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</si>
  <si>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</si>
  <si>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</si>
  <si>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</si>
  <si>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</si>
  <si>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</si>
  <si>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</si>
  <si>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</si>
  <si>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</si>
  <si>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</si>
  <si>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</si>
  <si>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</si>
  <si>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</si>
  <si>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</si>
  <si>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</si>
  <si>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</si>
  <si>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</si>
  <si>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</si>
  <si>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</si>
  <si>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</si>
  <si>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</si>
  <si>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</si>
  <si>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</si>
  <si>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</si>
  <si>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</si>
  <si>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</si>
  <si>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</si>
  <si>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</si>
  <si>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</si>
  <si>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</si>
  <si>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</si>
  <si>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</si>
  <si>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</si>
  <si>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</si>
  <si>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</si>
  <si>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</si>
  <si>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</si>
  <si>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</si>
  <si>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</si>
  <si>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</si>
  <si>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</si>
  <si>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</si>
  <si>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</si>
  <si>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</si>
  <si>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</si>
  <si>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</si>
  <si>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</si>
  <si>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</si>
  <si>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</si>
  <si>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</si>
  <si>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</si>
  <si>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</si>
  <si>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</si>
  <si>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</si>
  <si>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</si>
  <si>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</si>
  <si>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</si>
  <si>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</si>
  <si>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</si>
  <si>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</si>
  <si>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</si>
  <si>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</si>
  <si>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</si>
  <si>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</si>
  <si>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</si>
  <si>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</si>
  <si>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</si>
  <si>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</si>
  <si>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</si>
  <si>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</si>
  <si>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</si>
  <si>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</si>
  <si>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</si>
  <si>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</si>
  <si>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</si>
  <si>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</si>
  <si>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</si>
  <si>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</si>
  <si>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</si>
  <si>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</si>
  <si>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</si>
  <si>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</si>
  <si>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</si>
  <si>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</si>
  <si>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</si>
  <si>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</si>
  <si>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</si>
  <si>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</si>
  <si>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</si>
  <si>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</si>
  <si>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</si>
  <si>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</si>
  <si>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</si>
  <si>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</si>
  <si>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</si>
  <si>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</si>
  <si>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</si>
  <si>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</si>
  <si>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</si>
  <si>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</si>
  <si>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</si>
  <si>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</si>
  <si>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</si>
  <si>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</si>
  <si>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</si>
  <si>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</si>
  <si>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</si>
  <si>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</si>
  <si>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</si>
  <si>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</si>
  <si>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</si>
  <si>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</si>
  <si>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</si>
  <si>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</si>
  <si>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</si>
  <si>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</si>
  <si>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</si>
  <si>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</si>
  <si>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</si>
  <si>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</si>
  <si>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</si>
  <si>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</si>
  <si>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</si>
  <si>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</si>
  <si>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</si>
  <si>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</si>
  <si>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</si>
  <si>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</si>
  <si>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</si>
  <si>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</si>
  <si>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</si>
  <si>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</si>
  <si>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</si>
  <si>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</si>
  <si>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</si>
  <si>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</si>
  <si>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</si>
  <si>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</si>
  <si>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</si>
  <si>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</si>
  <si>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</si>
  <si>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</si>
  <si>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</si>
  <si>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</si>
  <si>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</si>
  <si>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</si>
  <si>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</si>
  <si>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</si>
  <si>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</si>
  <si>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</si>
  <si>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</si>
  <si>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</si>
  <si>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</si>
  <si>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</si>
  <si>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</si>
  <si>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</si>
  <si>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</si>
  <si>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</si>
  <si>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</si>
  <si>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</si>
  <si>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</si>
  <si>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</si>
  <si>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</si>
  <si>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</si>
  <si>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</si>
  <si>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</si>
  <si>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</si>
  <si>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</si>
  <si>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</si>
  <si>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</si>
  <si>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</si>
  <si>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</si>
  <si>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</si>
  <si>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</si>
  <si>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</si>
  <si>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</si>
  <si>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</si>
  <si>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</si>
  <si>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</si>
  <si>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</si>
  <si>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</si>
  <si>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</si>
  <si>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</si>
  <si>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</si>
  <si>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</si>
  <si>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</si>
  <si>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</si>
  <si>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</si>
  <si>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</si>
  <si>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</si>
  <si>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</si>
  <si>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</si>
  <si>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</si>
  <si>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</si>
  <si>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</si>
  <si>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</si>
  <si>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</si>
  <si>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</si>
  <si>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</si>
  <si>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</si>
  <si>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</si>
  <si>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</si>
  <si>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</si>
  <si>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</si>
  <si>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</si>
  <si>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</si>
  <si>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</si>
  <si>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</si>
  <si>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</si>
  <si>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</si>
  <si>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</si>
  <si>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</si>
  <si>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</si>
  <si>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</si>
  <si>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</si>
  <si>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</si>
  <si>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</si>
  <si>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</si>
  <si>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</si>
  <si>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</si>
  <si>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</si>
  <si>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</si>
  <si>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</si>
  <si>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</si>
  <si>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</si>
  <si>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</si>
  <si>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</si>
  <si>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</si>
  <si>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</si>
  <si>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</si>
  <si>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</si>
  <si>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</si>
  <si>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</si>
  <si>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</si>
  <si>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</si>
  <si>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</si>
  <si>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</si>
  <si>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</si>
  <si>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</si>
  <si>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</si>
  <si>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</si>
  <si>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</si>
  <si>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</si>
  <si>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</si>
  <si>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</si>
  <si>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</si>
  <si>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</si>
  <si>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</si>
  <si>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</si>
  <si>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</si>
  <si>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</si>
  <si>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</si>
  <si>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</si>
  <si>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</si>
  <si>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</si>
  <si>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</si>
  <si>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</si>
  <si>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</si>
  <si>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</si>
  <si>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</si>
  <si>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</si>
  <si>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</si>
  <si>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</si>
  <si>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</si>
  <si>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</si>
  <si>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</si>
  <si>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</si>
  <si>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</si>
  <si>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</si>
  <si>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</si>
  <si>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</si>
  <si>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</si>
  <si>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</si>
  <si>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</si>
  <si>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</si>
  <si>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</si>
  <si>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</si>
  <si>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</si>
  <si>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</si>
  <si>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</si>
  <si>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</si>
  <si>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</si>
  <si>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</si>
  <si>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</si>
  <si>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</si>
  <si>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</si>
  <si>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</si>
  <si>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</si>
  <si>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</si>
  <si>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</si>
  <si>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</si>
  <si>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</si>
  <si>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</si>
  <si>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</si>
  <si>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</si>
  <si>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</si>
  <si>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</si>
  <si>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</si>
  <si>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</si>
  <si>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</si>
  <si>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</si>
  <si>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</si>
  <si>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</si>
  <si>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</si>
  <si>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</si>
  <si>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</si>
  <si>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</si>
  <si>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</si>
  <si>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</si>
  <si>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</si>
  <si>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</si>
  <si>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</si>
  <si>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</si>
  <si>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</si>
  <si>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</si>
  <si>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</si>
  <si>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</si>
  <si>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</si>
  <si>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</si>
  <si>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</si>
  <si>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</si>
  <si>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</si>
  <si>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</si>
  <si>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</si>
  <si>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</si>
  <si>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</si>
  <si>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</si>
  <si>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</si>
  <si>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</si>
  <si>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</si>
  <si>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</si>
  <si>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</si>
  <si>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</si>
  <si>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</si>
  <si>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</si>
  <si>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</si>
  <si>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</si>
  <si>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</si>
  <si>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</si>
  <si>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</si>
  <si>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</si>
  <si>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</si>
  <si>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</si>
  <si>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</si>
  <si>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</si>
  <si>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</si>
  <si>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</si>
  <si>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</si>
  <si>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</si>
  <si>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</si>
  <si>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</si>
  <si>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</si>
  <si>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</si>
  <si>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</si>
  <si>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</si>
  <si>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</si>
  <si>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</si>
  <si>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</si>
  <si>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</si>
  <si>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</si>
  <si>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</si>
  <si>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</si>
  <si>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</si>
  <si>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</si>
  <si>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</si>
  <si>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</si>
  <si>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</si>
  <si>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</si>
  <si>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</si>
  <si>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</si>
  <si>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</si>
  <si>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</si>
  <si>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</si>
  <si>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</si>
  <si>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</si>
  <si>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</si>
  <si>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</si>
  <si>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</si>
  <si>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</si>
  <si>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</si>
  <si>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</si>
  <si>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</si>
  <si>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</si>
  <si>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</si>
  <si>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</si>
  <si>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</si>
  <si>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</si>
  <si>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</si>
  <si>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</si>
  <si>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</si>
  <si>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</si>
  <si>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</si>
  <si>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</si>
  <si>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</si>
  <si>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</si>
  <si>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</si>
  <si>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</si>
  <si>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</si>
  <si>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</si>
  <si>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</si>
  <si>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</si>
  <si>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</si>
  <si>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</si>
  <si>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</si>
  <si>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</si>
  <si>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</si>
  <si>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</si>
  <si>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</si>
  <si>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</si>
  <si>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</si>
  <si>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</si>
  <si>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</si>
  <si>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</si>
  <si>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</si>
  <si>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</si>
  <si>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</si>
  <si>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</si>
  <si>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</si>
  <si>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</si>
  <si>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</si>
  <si>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</si>
  <si>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</si>
  <si>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</si>
  <si>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</si>
  <si>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</si>
  <si>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</si>
  <si>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</si>
  <si>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</si>
  <si>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</si>
  <si>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</si>
  <si>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</si>
  <si>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</si>
  <si>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</si>
  <si>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</si>
  <si>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</si>
  <si>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</si>
  <si>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</si>
  <si>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</si>
  <si>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</si>
  <si>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</si>
  <si>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</si>
  <si>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</si>
  <si>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</si>
  <si>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</si>
  <si>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</si>
  <si>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</si>
  <si>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</si>
  <si>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</si>
  <si>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</si>
  <si>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</si>
  <si>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</si>
  <si>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</si>
  <si>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</si>
  <si>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</si>
  <si>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</si>
  <si>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</si>
  <si>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</si>
  <si>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</si>
  <si>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</si>
  <si>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</si>
  <si>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</si>
  <si>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</si>
  <si>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</si>
  <si>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</si>
  <si>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</si>
  <si>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</si>
  <si>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</si>
  <si>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</si>
  <si>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</si>
  <si>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</si>
  <si>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</si>
  <si>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</si>
  <si>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</si>
  <si>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</si>
  <si>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</si>
  <si>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</si>
  <si>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</si>
  <si>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</si>
  <si>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</si>
  <si>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</si>
  <si>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</si>
  <si>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</si>
  <si>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</si>
  <si>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</si>
  <si>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</si>
  <si>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</si>
  <si>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</si>
  <si>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</si>
  <si>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</si>
  <si>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</si>
  <si>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</si>
  <si>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</si>
  <si>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</si>
  <si>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</si>
  <si>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</si>
  <si>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</si>
  <si>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</si>
  <si>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</si>
  <si>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</si>
  <si>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</si>
  <si>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</si>
  <si>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</si>
  <si>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</si>
  <si>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</si>
  <si>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</si>
  <si>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</si>
  <si>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</si>
  <si>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</si>
  <si>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</si>
  <si>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</si>
  <si>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</si>
  <si>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</si>
  <si>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</si>
  <si>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</si>
  <si>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</si>
  <si>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</si>
  <si>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</si>
  <si>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</si>
  <si>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</si>
  <si>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</si>
  <si>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</si>
  <si>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</si>
  <si>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</si>
  <si>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</si>
  <si>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</si>
  <si>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</si>
  <si>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</si>
  <si>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</si>
  <si>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</si>
  <si>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</si>
  <si>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</si>
  <si>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</si>
  <si>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</si>
  <si>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</si>
  <si>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</si>
  <si>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</si>
  <si>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</si>
  <si>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</si>
  <si>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</si>
  <si>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</si>
  <si>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</si>
  <si>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</si>
  <si>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</si>
  <si>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</si>
  <si>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</si>
  <si>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</si>
  <si>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</si>
  <si>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</si>
  <si>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</si>
  <si>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</si>
  <si>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</si>
  <si>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</si>
  <si>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</si>
  <si>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</si>
  <si>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</si>
  <si>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</si>
  <si>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</si>
  <si>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</si>
  <si>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</si>
  <si>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</si>
  <si>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</si>
  <si>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</si>
  <si>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</si>
  <si>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</si>
  <si>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</si>
  <si>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</si>
  <si>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</si>
  <si>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</si>
  <si>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</si>
  <si>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</si>
  <si>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</si>
  <si>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</si>
  <si>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</si>
  <si>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</si>
  <si>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</si>
  <si>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</si>
  <si>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</si>
  <si>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</si>
  <si>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</si>
  <si>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</si>
  <si>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</si>
  <si>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</si>
  <si>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</si>
  <si>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</si>
  <si>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</si>
  <si>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</si>
  <si>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</si>
  <si>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</si>
  <si>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</si>
  <si>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</si>
  <si>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</si>
  <si>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</si>
  <si>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</si>
  <si>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</si>
  <si>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</si>
  <si>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</si>
  <si>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</si>
  <si>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</si>
  <si>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</si>
  <si>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</si>
  <si>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</si>
  <si>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</si>
  <si>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</si>
  <si>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</si>
  <si>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</si>
  <si>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</si>
  <si>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</si>
  <si>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</si>
  <si>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</si>
  <si>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</si>
  <si>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</si>
  <si>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</si>
  <si>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</si>
  <si>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</si>
  <si>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</si>
  <si>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</si>
  <si>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</si>
  <si>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</si>
  <si>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</si>
  <si>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</si>
  <si>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</si>
  <si>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</si>
  <si>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</si>
  <si>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</si>
  <si>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</si>
  <si>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</si>
  <si>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</si>
  <si>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</si>
  <si>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</si>
  <si>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</si>
  <si>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</si>
  <si>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</si>
  <si>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</si>
  <si>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</si>
  <si>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</si>
  <si>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</si>
  <si>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</si>
  <si>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</si>
  <si>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</si>
  <si>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</si>
  <si>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</si>
  <si>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</si>
  <si>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</si>
  <si>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</si>
  <si>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</si>
  <si>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</si>
  <si>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</si>
  <si>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</si>
  <si>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</si>
  <si>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</si>
  <si>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</si>
  <si>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</si>
  <si>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</si>
  <si>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</si>
  <si>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</si>
  <si>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</si>
  <si>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</si>
  <si>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</si>
  <si>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</si>
  <si>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</si>
  <si>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</si>
  <si>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</si>
  <si>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</si>
  <si>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</si>
  <si>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</si>
  <si>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</si>
  <si>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</si>
  <si>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</si>
  <si>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</si>
  <si>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</si>
  <si>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</si>
  <si>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</si>
  <si>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</si>
  <si>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</si>
  <si>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</si>
  <si>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</si>
  <si>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</si>
  <si>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</si>
  <si>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</si>
  <si>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</si>
  <si>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</si>
  <si>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</si>
  <si>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</si>
  <si>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</si>
  <si>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</si>
  <si>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</si>
  <si>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</si>
  <si>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</si>
  <si>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</si>
  <si>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</si>
  <si>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</si>
  <si>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</si>
  <si>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</si>
  <si>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</si>
  <si>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</si>
  <si>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</si>
  <si>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</si>
  <si>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</si>
  <si>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</si>
  <si>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</si>
  <si>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</si>
  <si>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</si>
  <si>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</si>
  <si>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</si>
  <si>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</si>
  <si>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</si>
  <si>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</si>
  <si>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</si>
  <si>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</si>
  <si>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</si>
  <si>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</si>
  <si>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</si>
  <si>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</si>
  <si>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</si>
  <si>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</si>
  <si>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</si>
  <si>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</si>
  <si>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</si>
  <si>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</si>
  <si>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</si>
  <si>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</si>
  <si>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</si>
  <si>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</si>
  <si>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</si>
  <si>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</si>
  <si>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</si>
  <si>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</si>
  <si>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</si>
  <si>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</si>
  <si>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</si>
  <si>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</si>
  <si>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</si>
  <si>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</si>
  <si>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</si>
  <si>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</si>
  <si>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</si>
  <si>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</si>
  <si>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</si>
  <si>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</si>
  <si>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</si>
  <si>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</si>
  <si>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</si>
  <si>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</si>
  <si>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</si>
  <si>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</si>
  <si>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</si>
  <si>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</si>
  <si>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</si>
  <si>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</si>
  <si>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</si>
  <si>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</si>
  <si>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</si>
  <si>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</si>
  <si>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</si>
  <si>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</si>
  <si>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</si>
  <si>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</si>
  <si>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</si>
  <si>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</si>
  <si>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</si>
  <si>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</si>
  <si>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</si>
  <si>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</si>
  <si>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</si>
  <si>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</si>
  <si>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</si>
  <si>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</si>
  <si>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</si>
  <si>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</si>
  <si>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</si>
  <si>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</si>
  <si>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</si>
  <si>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</si>
  <si>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</si>
  <si>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</si>
  <si>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</si>
  <si>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</si>
  <si>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</si>
  <si>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</si>
  <si>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</si>
  <si>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</si>
  <si>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</si>
  <si>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</si>
  <si>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</si>
  <si>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</si>
  <si>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</si>
  <si>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</si>
  <si>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</si>
  <si>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</si>
  <si>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</si>
  <si>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</si>
  <si>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</si>
  <si>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</si>
  <si>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</si>
  <si>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</si>
  <si>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</si>
  <si>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</si>
  <si>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</si>
  <si>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</si>
  <si>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</si>
  <si>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</si>
  <si>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</si>
  <si>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</si>
  <si>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</si>
  <si>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</si>
  <si>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</si>
  <si>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</si>
  <si>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</si>
  <si>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</si>
  <si>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</si>
  <si>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</si>
  <si>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</si>
  <si>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</si>
  <si>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</si>
  <si>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</si>
  <si>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</si>
  <si>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</si>
  <si>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</si>
  <si>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</si>
  <si>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</si>
  <si>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</si>
  <si>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</si>
  <si>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</si>
  <si>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</si>
  <si>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</si>
  <si>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</si>
  <si>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</si>
  <si>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</si>
  <si>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</si>
  <si>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</si>
  <si>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</si>
  <si>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</si>
  <si>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</si>
  <si>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</si>
  <si>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</si>
  <si>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</si>
  <si>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</si>
  <si>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</si>
  <si>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</si>
  <si>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</si>
  <si>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</si>
  <si>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</si>
  <si>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</si>
  <si>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</si>
  <si>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</si>
  <si>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</si>
  <si>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</si>
  <si>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</si>
  <si>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</si>
  <si>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</si>
  <si>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</si>
  <si>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</si>
  <si>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</si>
  <si>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</si>
  <si>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</si>
  <si>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</si>
  <si>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</si>
  <si>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</si>
  <si>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</si>
  <si>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</si>
  <si>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</si>
  <si>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</si>
  <si>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</si>
  <si>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</si>
  <si>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</si>
  <si>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</si>
  <si>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</si>
  <si>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</si>
  <si>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</si>
  <si>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</si>
  <si>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</si>
  <si>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</si>
  <si>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</si>
  <si>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</si>
  <si>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</si>
  <si>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</si>
  <si>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</si>
  <si>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</si>
  <si>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</si>
  <si>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</si>
  <si>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</si>
  <si>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</si>
  <si>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</si>
  <si>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</si>
  <si>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</si>
  <si>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</si>
  <si>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</si>
  <si>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</si>
  <si>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</si>
  <si>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</si>
  <si>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</si>
  <si>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</si>
  <si>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</si>
  <si>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</si>
  <si>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</si>
  <si>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</si>
  <si>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</si>
  <si>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</si>
  <si>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</si>
  <si>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</si>
  <si>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</si>
  <si>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</si>
  <si>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</si>
  <si>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</si>
  <si>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</si>
  <si>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</si>
  <si>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</si>
  <si>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</si>
  <si>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</si>
  <si>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</si>
  <si>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</si>
  <si>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</si>
  <si>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</si>
  <si>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</si>
  <si>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</si>
  <si>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</si>
  <si>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</si>
  <si>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</si>
  <si>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</si>
  <si>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</si>
  <si>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</si>
  <si>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</si>
  <si>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</si>
  <si>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</si>
  <si>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</si>
  <si>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</si>
  <si>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</si>
  <si>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</si>
  <si>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</si>
  <si>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</si>
  <si>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</si>
  <si>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</si>
  <si>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</si>
  <si>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</si>
  <si>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</si>
  <si>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</si>
  <si>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</si>
  <si>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</si>
  <si>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</si>
  <si>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</si>
  <si>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</si>
  <si>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</si>
  <si>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</si>
  <si>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</si>
  <si>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</si>
  <si>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</si>
  <si>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</si>
  <si>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</si>
  <si>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</si>
  <si>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</si>
  <si>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</si>
  <si>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</si>
  <si>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</si>
  <si>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</si>
  <si>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</si>
  <si>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</si>
  <si>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</si>
  <si>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</si>
  <si>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</si>
  <si>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</si>
  <si>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</si>
  <si>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</si>
  <si>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</si>
  <si>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</si>
  <si>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</si>
  <si>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</si>
  <si>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</si>
  <si>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</si>
  <si>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</si>
  <si>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</si>
  <si>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</si>
  <si>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</si>
  <si>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</si>
  <si>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</si>
  <si>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</si>
  <si>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</si>
  <si>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</si>
  <si>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</si>
  <si>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</si>
  <si>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</si>
  <si>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</si>
  <si>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</si>
  <si>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</si>
  <si>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</si>
  <si>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</si>
  <si>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</si>
  <si>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</si>
  <si>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</si>
  <si>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</si>
  <si>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</si>
  <si>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</si>
  <si>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</si>
  <si>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</si>
  <si>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</si>
  <si>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</si>
  <si>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</si>
  <si>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</si>
  <si>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</si>
  <si>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</si>
  <si>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</si>
  <si>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</si>
  <si>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</si>
  <si>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</si>
  <si>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</si>
  <si>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</si>
  <si>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</si>
  <si>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</si>
  <si>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</si>
  <si>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</si>
  <si>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</si>
  <si>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</si>
  <si>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</si>
  <si>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</si>
  <si>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</si>
  <si>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</si>
  <si>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</si>
  <si>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</si>
  <si>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</si>
  <si>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</si>
  <si>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</si>
  <si>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</si>
  <si>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</si>
  <si>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</si>
  <si>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</si>
  <si>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</si>
  <si>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</si>
  <si>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</si>
  <si>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</si>
  <si>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</si>
  <si>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</si>
  <si>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</si>
  <si>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</si>
  <si>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</si>
  <si>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</si>
  <si>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</si>
  <si>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</si>
  <si>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</si>
  <si>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</si>
  <si>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</si>
  <si>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</si>
  <si>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</si>
  <si>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</si>
  <si>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</si>
  <si>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</si>
  <si>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</si>
  <si>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</si>
  <si>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</si>
  <si>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</si>
  <si>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</si>
  <si>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</si>
  <si>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</si>
  <si>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</si>
  <si>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</si>
  <si>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</si>
  <si>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</si>
  <si>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</si>
  <si>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</si>
  <si>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</si>
  <si>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</si>
  <si>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</si>
  <si>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</si>
  <si>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</si>
  <si>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</si>
  <si>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</si>
  <si>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</si>
  <si>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</si>
  <si>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</si>
  <si>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</si>
  <si>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</si>
  <si>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</si>
  <si>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</si>
  <si>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</si>
  <si>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</si>
  <si>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</si>
  <si>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</si>
  <si>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</si>
  <si>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</si>
  <si>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</si>
  <si>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</si>
  <si>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</si>
  <si>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</si>
  <si>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</si>
  <si>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</si>
  <si>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</si>
  <si>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</si>
  <si>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</si>
  <si>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</si>
  <si>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</si>
  <si>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</si>
  <si>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</si>
  <si>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</si>
  <si>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</si>
  <si>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</si>
  <si>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</si>
  <si>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</si>
  <si>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</si>
  <si>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</si>
  <si>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</si>
  <si>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</si>
  <si>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</si>
  <si>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</si>
  <si>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</si>
  <si>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</si>
  <si>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</si>
  <si>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</si>
  <si>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</si>
  <si>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</si>
  <si>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</si>
  <si>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</si>
  <si>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</si>
  <si>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</si>
  <si>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</si>
  <si>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</si>
  <si>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</si>
  <si>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</si>
  <si>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</si>
  <si>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</si>
  <si>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</si>
  <si>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</si>
  <si>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</si>
  <si>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</si>
  <si>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</si>
  <si>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</si>
  <si>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</si>
  <si>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</si>
  <si>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</si>
  <si>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</si>
  <si>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</si>
  <si>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</si>
  <si>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</si>
  <si>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</si>
  <si>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</si>
  <si>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</si>
  <si>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</si>
  <si>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</si>
  <si>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</si>
  <si>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</si>
  <si>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</si>
  <si>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</si>
  <si>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</si>
  <si>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</si>
  <si>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</si>
  <si>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</si>
  <si>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</si>
  <si>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</si>
  <si>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</si>
  <si>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</si>
  <si>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</si>
  <si>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</si>
  <si>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</si>
  <si>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</si>
  <si>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</si>
  <si>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</si>
  <si>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</si>
  <si>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</si>
  <si>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</si>
  <si>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</si>
  <si>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</si>
  <si>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</si>
  <si>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</si>
  <si>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</si>
  <si>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</si>
  <si>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</si>
  <si>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</si>
  <si>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</si>
  <si>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</si>
  <si>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</si>
  <si>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</si>
  <si>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</si>
  <si>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</si>
  <si>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</si>
  <si>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</si>
  <si>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</si>
  <si>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</si>
  <si>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</si>
  <si>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</si>
  <si>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</si>
  <si>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</si>
  <si>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</si>
  <si>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</si>
  <si>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</si>
  <si>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</si>
  <si>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</si>
  <si>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</si>
  <si>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</si>
  <si>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</si>
  <si>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</si>
  <si>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</si>
  <si>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</si>
  <si>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</si>
  <si>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</si>
  <si>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</si>
  <si>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</si>
  <si>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</si>
  <si>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</si>
  <si>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</si>
  <si>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</si>
  <si>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</si>
  <si>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</si>
  <si>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</si>
  <si>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</si>
  <si>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</si>
  <si>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</si>
  <si>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</si>
  <si>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</si>
  <si>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</si>
  <si>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</si>
  <si>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</si>
  <si>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</si>
  <si>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</si>
  <si>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</si>
  <si>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</si>
  <si>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</si>
  <si>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</si>
  <si>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</si>
  <si>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</si>
  <si>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</si>
  <si>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</si>
  <si>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</si>
  <si>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</si>
  <si>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</si>
  <si>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</si>
  <si>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</si>
  <si>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</si>
  <si>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</si>
  <si>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</si>
  <si>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</si>
  <si>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</si>
  <si>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</si>
  <si>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</si>
  <si>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</si>
  <si>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</si>
  <si>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</si>
  <si>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</si>
  <si>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</si>
  <si>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</si>
  <si>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</si>
  <si>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</si>
  <si>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</si>
  <si>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</si>
  <si>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</si>
  <si>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</si>
  <si>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</si>
  <si>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</si>
  <si>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</si>
  <si>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</si>
  <si>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</si>
  <si>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</si>
  <si>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</si>
  <si>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</si>
  <si>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</si>
  <si>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</si>
  <si>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</si>
  <si>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</si>
  <si>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</si>
  <si>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</si>
  <si>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</si>
  <si>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</si>
  <si>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</si>
  <si>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</si>
  <si>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</si>
  <si>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</si>
  <si>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</si>
  <si>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</si>
  <si>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</si>
  <si>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</si>
  <si>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</si>
  <si>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</si>
  <si>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</si>
  <si>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</si>
  <si>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</si>
  <si>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</si>
  <si>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</si>
  <si>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</si>
  <si>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</si>
  <si>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</si>
  <si>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</si>
  <si>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</si>
  <si>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</si>
  <si>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</si>
  <si>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</si>
  <si>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</si>
  <si>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</si>
  <si>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</si>
  <si>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</si>
  <si>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</si>
  <si>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</si>
  <si>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</si>
  <si>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</si>
  <si>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</si>
  <si>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</si>
  <si>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</si>
  <si>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</si>
  <si>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</si>
  <si>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</si>
  <si>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</si>
  <si>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</si>
  <si>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</si>
  <si>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</si>
  <si>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</si>
  <si>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</si>
  <si>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</si>
  <si>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</si>
  <si>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</si>
  <si>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</si>
  <si>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</si>
  <si>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</si>
  <si>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</si>
  <si>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</si>
  <si>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</si>
  <si>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</si>
  <si>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</si>
  <si>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</si>
  <si>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</si>
  <si>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</si>
  <si>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</si>
  <si>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</si>
  <si>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</si>
  <si>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</si>
  <si>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</si>
  <si>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</si>
  <si>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</si>
  <si>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</si>
  <si>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</si>
  <si>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</si>
  <si>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</si>
  <si>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</si>
  <si>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</si>
  <si>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</si>
  <si>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</si>
  <si>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</si>
  <si>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</si>
  <si>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</si>
  <si>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</si>
  <si>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</si>
  <si>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</si>
  <si>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</si>
  <si>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</si>
  <si>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</si>
  <si>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</si>
  <si>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</si>
  <si>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</si>
  <si>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</si>
  <si>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</si>
  <si>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</si>
  <si>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</si>
  <si>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</si>
  <si>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</si>
  <si>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</si>
  <si>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</si>
  <si>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</si>
  <si>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</si>
  <si>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</si>
  <si>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</si>
  <si>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</si>
  <si>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</si>
  <si>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</si>
  <si>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</si>
  <si>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</si>
  <si>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</si>
  <si>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</si>
  <si>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</si>
  <si>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</si>
  <si>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</si>
  <si>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</si>
  <si>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</si>
  <si>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</si>
  <si>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</si>
  <si>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</si>
  <si>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</si>
  <si>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</si>
  <si>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</si>
  <si>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</si>
  <si>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</si>
  <si>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</si>
  <si>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</si>
  <si>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</si>
  <si>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</si>
  <si>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</si>
  <si>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</si>
  <si>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</si>
  <si>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</si>
  <si>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</si>
  <si>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</si>
  <si>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</si>
  <si>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</si>
  <si>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</si>
  <si>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</si>
  <si>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</si>
  <si>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</si>
  <si>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</si>
  <si>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</si>
  <si>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</si>
  <si>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</si>
  <si>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</si>
  <si>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</si>
  <si>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</si>
  <si>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</si>
  <si>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</si>
  <si>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</si>
  <si>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</si>
  <si>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</si>
  <si>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</si>
  <si>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</si>
  <si>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</si>
  <si>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</si>
  <si>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</si>
  <si>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</si>
  <si>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</si>
  <si>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</si>
  <si>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</si>
  <si>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</si>
  <si>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</si>
  <si>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</si>
  <si>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</si>
  <si>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</si>
  <si>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</si>
  <si>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</si>
  <si>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</si>
  <si>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</si>
  <si>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</si>
  <si>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</si>
  <si>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</si>
  <si>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</si>
  <si>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</si>
  <si>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</si>
  <si>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</si>
  <si>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</si>
  <si>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</si>
  <si>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</si>
  <si>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</si>
  <si>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</si>
  <si>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</si>
  <si>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</si>
  <si>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</si>
  <si>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</si>
  <si>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</si>
  <si>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</si>
  <si>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</si>
  <si>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</si>
  <si>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</si>
  <si>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</si>
  <si>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</si>
  <si>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</si>
  <si>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</si>
  <si>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</si>
  <si>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</si>
  <si>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</si>
  <si>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</si>
  <si>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</si>
  <si>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</si>
  <si>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</si>
  <si>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</si>
  <si>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</si>
  <si>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</si>
  <si>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</si>
  <si>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</si>
  <si>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</si>
  <si>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</si>
  <si>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</si>
  <si>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</si>
  <si>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</si>
  <si>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</si>
  <si>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</si>
  <si>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</si>
  <si>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</si>
  <si>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</si>
  <si>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</si>
  <si>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</si>
  <si>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</si>
  <si>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</si>
  <si>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</si>
  <si>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</si>
  <si>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</si>
  <si>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</si>
  <si>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</si>
  <si>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</si>
  <si>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</si>
  <si>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</si>
  <si>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</si>
  <si>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</si>
  <si>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</si>
  <si>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</si>
  <si>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</si>
  <si>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</si>
  <si>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</si>
  <si>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</si>
  <si>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</si>
  <si>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</si>
  <si>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</si>
  <si>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</si>
  <si>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</si>
  <si>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</si>
  <si>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</si>
  <si>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</si>
  <si>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</si>
  <si>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</si>
  <si>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</si>
  <si>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</si>
  <si>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</si>
  <si>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</si>
  <si>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</si>
  <si>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</si>
  <si>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</si>
  <si>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</si>
  <si>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</si>
  <si>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</si>
  <si>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</si>
  <si>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</si>
  <si>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</si>
  <si>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</si>
  <si>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</si>
  <si>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</si>
  <si>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</si>
  <si>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</si>
  <si>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</si>
  <si>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</si>
  <si>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</si>
  <si>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</si>
  <si>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</si>
  <si>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</si>
  <si>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</si>
  <si>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</si>
  <si>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</si>
  <si>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</si>
  <si>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</si>
  <si>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</si>
  <si>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</si>
  <si>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</si>
  <si>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</si>
  <si>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</si>
  <si>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</si>
  <si>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</si>
  <si>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</si>
  <si>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</si>
  <si>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</si>
  <si>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</si>
  <si>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</si>
  <si>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</si>
  <si>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</si>
  <si>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</si>
  <si>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</si>
  <si>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</si>
  <si>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</si>
  <si>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</si>
  <si>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</si>
  <si>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</si>
  <si>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</si>
  <si>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</si>
  <si>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</si>
  <si>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</si>
  <si>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</si>
  <si>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</si>
  <si>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</si>
  <si>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</si>
  <si>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</si>
  <si>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</si>
  <si>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</si>
  <si>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</si>
  <si>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</si>
  <si>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</si>
  <si>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</si>
  <si>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</si>
  <si>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</si>
  <si>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</si>
  <si>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</si>
  <si>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</si>
  <si>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</si>
  <si>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</si>
  <si>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</si>
  <si>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</si>
  <si>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</si>
  <si>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</si>
  <si>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</si>
  <si>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</si>
  <si>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</si>
  <si>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</si>
  <si>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</si>
  <si>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</si>
  <si>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</si>
  <si>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</si>
  <si>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</si>
  <si>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</si>
  <si>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</si>
  <si>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</si>
  <si>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</si>
  <si>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</si>
  <si>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</si>
  <si>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</si>
  <si>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</si>
  <si>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</si>
  <si>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</si>
  <si>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</si>
  <si>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</si>
  <si>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</si>
  <si>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</si>
  <si>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</si>
  <si>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</si>
  <si>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</si>
  <si>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</si>
  <si>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</si>
  <si>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</si>
  <si>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</si>
  <si>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</si>
  <si>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</si>
  <si>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</si>
  <si>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</si>
  <si>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</si>
  <si>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</si>
  <si>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</si>
  <si>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</si>
  <si>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</si>
  <si>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</si>
  <si>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</si>
  <si>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</si>
  <si>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</si>
  <si>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</si>
  <si>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</si>
  <si>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</si>
  <si>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</si>
  <si>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</si>
  <si>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</si>
  <si>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</si>
  <si>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</si>
  <si>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</si>
  <si>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</si>
  <si>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</si>
  <si>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</si>
  <si>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</si>
  <si>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</si>
  <si>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</si>
  <si>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</si>
  <si>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</si>
  <si>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</si>
  <si>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</si>
  <si>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</si>
  <si>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</si>
  <si>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</si>
  <si>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</si>
  <si>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</si>
  <si>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</si>
  <si>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</si>
  <si>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</si>
  <si>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</si>
  <si>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</si>
  <si>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</si>
  <si>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</si>
  <si>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</si>
  <si>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</si>
  <si>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</si>
  <si>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</si>
  <si>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</si>
  <si>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</si>
  <si>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</si>
  <si>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</si>
  <si>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</si>
  <si>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</si>
  <si>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</si>
  <si>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</si>
  <si>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</si>
  <si>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</si>
  <si>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</si>
  <si>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</si>
  <si>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</si>
  <si>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</si>
  <si>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</si>
  <si>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</si>
  <si>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</si>
  <si>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</si>
  <si>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</si>
  <si>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</si>
  <si>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</si>
  <si>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</si>
  <si>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</si>
  <si>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</si>
  <si>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</si>
  <si>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</si>
  <si>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</si>
  <si>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</si>
  <si>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</si>
  <si>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</si>
  <si>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</si>
  <si>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</si>
  <si>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</si>
  <si>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</si>
  <si>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</si>
  <si>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</si>
  <si>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</si>
  <si>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</si>
  <si>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</si>
  <si>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</si>
  <si>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</si>
  <si>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</si>
  <si>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</si>
  <si>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</si>
  <si>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</si>
  <si>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</si>
  <si>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</si>
  <si>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</si>
  <si>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</si>
  <si>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</si>
  <si>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</si>
  <si>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</si>
  <si>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</si>
  <si>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</si>
  <si>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</si>
  <si>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</si>
  <si>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</si>
  <si>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</si>
  <si>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</si>
  <si>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</si>
  <si>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</si>
  <si>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</si>
  <si>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</si>
  <si>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</si>
  <si>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</si>
  <si>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</si>
  <si>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</si>
  <si>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</si>
  <si>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</si>
  <si>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</si>
  <si>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</si>
  <si>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</si>
  <si>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</si>
  <si>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</si>
  <si>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</si>
  <si>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</si>
  <si>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</si>
  <si>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</si>
  <si>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</si>
  <si>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</si>
  <si>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</si>
  <si>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</si>
  <si>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</si>
  <si>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</si>
  <si>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</si>
  <si>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</si>
  <si>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</si>
  <si>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</si>
  <si>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</si>
  <si>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</si>
  <si>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</si>
  <si>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</si>
  <si>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</si>
  <si>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</si>
  <si>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</si>
  <si>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</si>
  <si>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</si>
  <si>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</si>
  <si>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</si>
  <si>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</si>
  <si>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</si>
  <si>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</si>
  <si>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</si>
  <si>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</si>
  <si>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</si>
  <si>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</si>
  <si>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</si>
  <si>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</si>
  <si>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</si>
  <si>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</si>
  <si>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</si>
  <si>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</si>
  <si>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</si>
  <si>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</si>
  <si>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</si>
  <si>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</si>
  <si>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</si>
  <si>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</si>
  <si>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</si>
  <si>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</si>
  <si>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</si>
  <si>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</si>
  <si>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</si>
  <si>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</si>
  <si>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</si>
  <si>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</si>
  <si>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</si>
  <si>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</si>
  <si>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</si>
  <si>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</si>
  <si>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</si>
  <si>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</si>
  <si>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</si>
  <si>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</si>
  <si>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</si>
  <si>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</si>
  <si>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</si>
  <si>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</si>
  <si>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</si>
  <si>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</si>
  <si>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</si>
  <si>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</si>
  <si>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</si>
  <si>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</si>
  <si>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</si>
  <si>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</si>
  <si>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</si>
  <si>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</si>
  <si>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</si>
  <si>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</si>
  <si>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</si>
  <si>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</si>
  <si>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</si>
  <si>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</si>
  <si>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</si>
  <si>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</si>
  <si>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</si>
  <si>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</si>
  <si>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</si>
  <si>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</si>
  <si>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</si>
  <si>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</si>
  <si>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</si>
  <si>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</si>
  <si>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</si>
  <si>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</si>
  <si>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</si>
  <si>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</si>
  <si>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</si>
  <si>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</si>
  <si>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</si>
  <si>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</si>
  <si>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</si>
  <si>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</si>
  <si>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</si>
  <si>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</si>
  <si>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</si>
  <si>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</si>
  <si>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</si>
  <si>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</si>
  <si>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</si>
  <si>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</si>
  <si>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</si>
  <si>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</si>
  <si>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</si>
  <si>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</si>
  <si>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</si>
  <si>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</si>
  <si>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</si>
  <si>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</si>
  <si>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</si>
  <si>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</si>
  <si>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</si>
  <si>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</si>
  <si>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</si>
  <si>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</si>
  <si>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</si>
  <si>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</si>
  <si>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</si>
  <si>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</si>
  <si>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</si>
  <si>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</si>
  <si>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</si>
  <si>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</si>
  <si>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</si>
  <si>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</si>
  <si>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</si>
  <si>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</si>
  <si>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</si>
  <si>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</si>
  <si>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</si>
  <si>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</si>
  <si>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</si>
  <si>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</si>
  <si>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</si>
  <si>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</si>
  <si>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</si>
  <si>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</si>
  <si>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</si>
  <si>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</si>
  <si>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</si>
  <si>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</si>
  <si>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</si>
  <si>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</si>
  <si>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</si>
  <si>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</si>
  <si>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</si>
  <si>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</si>
  <si>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</si>
  <si>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</si>
  <si>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</si>
  <si>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</si>
  <si>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</si>
  <si>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</si>
  <si>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</si>
  <si>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</si>
  <si>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</si>
  <si>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</si>
  <si>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</si>
  <si>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</si>
  <si>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</si>
  <si>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</si>
  <si>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</si>
  <si>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</si>
  <si>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</si>
  <si>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</si>
  <si>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</si>
  <si>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</si>
  <si>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</si>
  <si>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</si>
  <si>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</si>
  <si>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</si>
  <si>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</si>
  <si>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</si>
  <si>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</si>
  <si>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</si>
  <si>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</si>
  <si>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</si>
  <si>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</si>
  <si>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</si>
  <si>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</si>
  <si>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</si>
  <si>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</si>
  <si>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</si>
  <si>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</si>
  <si>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</si>
  <si>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</si>
  <si>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</si>
  <si>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</si>
  <si>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</si>
  <si>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</si>
  <si>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</si>
  <si>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</si>
  <si>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</si>
  <si>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</si>
  <si>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</si>
  <si>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</si>
  <si>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</si>
  <si>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</si>
  <si>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</si>
  <si>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</si>
  <si>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</si>
  <si>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</si>
  <si>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</si>
  <si>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</si>
  <si>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</si>
  <si>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</si>
  <si>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</si>
  <si>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</si>
  <si>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</si>
  <si>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</si>
  <si>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</si>
  <si>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</si>
  <si>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</si>
  <si>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</si>
  <si>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</si>
  <si>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</si>
  <si>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</si>
  <si>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</si>
  <si>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</si>
  <si>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</si>
  <si>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</si>
  <si>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</si>
  <si>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</si>
  <si>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</si>
  <si>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</si>
  <si>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</si>
  <si>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</si>
  <si>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</si>
  <si>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</si>
  <si>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</si>
  <si>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</si>
  <si>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</si>
  <si>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</si>
  <si>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</si>
  <si>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</si>
  <si>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</si>
  <si>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</si>
  <si>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</si>
  <si>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</si>
  <si>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</si>
  <si>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</si>
  <si>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</si>
  <si>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</si>
  <si>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</si>
  <si>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</si>
  <si>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</si>
  <si>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</si>
  <si>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</si>
  <si>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</si>
  <si>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</si>
  <si>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</si>
  <si>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</si>
  <si>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</si>
  <si>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</si>
  <si>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</si>
  <si>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</si>
  <si>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</si>
  <si>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</si>
  <si>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</si>
  <si>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</si>
  <si>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</si>
  <si>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</si>
  <si>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</si>
  <si>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</si>
  <si>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</si>
  <si>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</si>
  <si>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</si>
  <si>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</si>
  <si>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</si>
  <si>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</si>
  <si>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</si>
  <si>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</si>
  <si>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</si>
  <si>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</si>
  <si>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</si>
  <si>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</si>
  <si>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</si>
  <si>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</si>
  <si>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</si>
  <si>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</si>
  <si>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</si>
  <si>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</si>
  <si>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</si>
  <si>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</si>
  <si>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</si>
  <si>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</si>
  <si>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</si>
  <si>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</si>
  <si>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</si>
  <si>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</si>
  <si>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</si>
  <si>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</si>
  <si>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</si>
  <si>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</si>
  <si>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</si>
  <si>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</si>
  <si>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</si>
  <si>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</si>
  <si>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</si>
  <si>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</si>
  <si>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</si>
  <si>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</si>
  <si>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</si>
  <si>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</si>
  <si>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</si>
  <si>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</si>
  <si>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</si>
  <si>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</si>
  <si>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</si>
  <si>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</si>
  <si>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</si>
  <si>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</si>
  <si>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</si>
  <si>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</si>
  <si>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</si>
  <si>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</si>
  <si>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</si>
  <si>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</si>
  <si>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</si>
  <si>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</si>
  <si>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</si>
  <si>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</si>
  <si>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</si>
  <si>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</si>
  <si>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</si>
  <si>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</si>
  <si>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</si>
  <si>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</si>
  <si>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</si>
  <si>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</si>
  <si>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</si>
  <si>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</si>
  <si>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</si>
  <si>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</si>
  <si>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</si>
  <si>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</si>
  <si>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</si>
  <si>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</si>
  <si>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</si>
  <si>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</si>
  <si>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</si>
  <si>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</si>
  <si>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</si>
  <si>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</si>
  <si>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</si>
  <si>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</si>
  <si>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</si>
  <si>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</si>
  <si>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</si>
  <si>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</si>
  <si>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</si>
  <si>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</si>
  <si>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</si>
  <si>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</si>
  <si>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</si>
  <si>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</si>
  <si>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</si>
  <si>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</si>
  <si>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</si>
  <si>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</si>
  <si>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</si>
  <si>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</si>
  <si>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</si>
  <si>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</si>
  <si>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</si>
  <si>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</si>
  <si>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</si>
  <si>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</si>
  <si>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</si>
  <si>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</si>
  <si>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</si>
  <si>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</si>
  <si>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</si>
  <si>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</si>
  <si>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</si>
  <si>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</si>
  <si>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</si>
  <si>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</si>
  <si>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</si>
  <si>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</si>
  <si>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</si>
  <si>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</si>
  <si>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</si>
  <si>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</si>
  <si>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</si>
  <si>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</si>
  <si>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</si>
  <si>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</si>
  <si>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</si>
  <si>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</si>
  <si>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</si>
  <si>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</si>
  <si>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</si>
  <si>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</si>
  <si>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</si>
  <si>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</si>
  <si>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</si>
  <si>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</si>
  <si>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</si>
  <si>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</si>
  <si>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</si>
  <si>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</si>
  <si>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</si>
  <si>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</si>
  <si>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</si>
  <si>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</si>
  <si>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</si>
  <si>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</si>
  <si>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</si>
  <si>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</si>
  <si>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</si>
  <si>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</si>
  <si>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</si>
  <si>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</si>
  <si>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</si>
  <si>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</si>
  <si>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</si>
  <si>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</si>
  <si>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</si>
  <si>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</si>
  <si>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</si>
  <si>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</si>
  <si>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</si>
  <si>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</si>
  <si>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</si>
  <si>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</si>
  <si>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</si>
  <si>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</si>
  <si>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</si>
  <si>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</si>
  <si>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</si>
  <si>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</si>
  <si>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</si>
  <si>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</si>
  <si>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</si>
  <si>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</si>
  <si>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</si>
  <si>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</si>
  <si>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</si>
  <si>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</si>
  <si>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</si>
  <si>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</si>
  <si>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</si>
  <si>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</si>
  <si>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</si>
  <si>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</si>
  <si>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</si>
  <si>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</si>
  <si>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</si>
  <si>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</si>
  <si>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</si>
  <si>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</si>
  <si>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</si>
  <si>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</si>
  <si>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</si>
  <si>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</si>
  <si>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</si>
  <si>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</si>
  <si>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</si>
  <si>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</si>
  <si>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</si>
  <si>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</si>
  <si>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</si>
  <si>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</si>
  <si>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</si>
  <si>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</si>
  <si>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</si>
  <si>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</si>
  <si>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</si>
  <si>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</si>
  <si>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</si>
  <si>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</si>
  <si>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</si>
  <si>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</si>
  <si>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</si>
  <si>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</si>
  <si>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</si>
  <si>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</si>
  <si>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</si>
  <si>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</si>
  <si>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</si>
  <si>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</si>
  <si>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</si>
  <si>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</si>
  <si>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</si>
  <si>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</si>
  <si>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</si>
  <si>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</si>
  <si>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</si>
  <si>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</si>
  <si>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</si>
  <si>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</si>
  <si>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</si>
  <si>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</si>
  <si>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</si>
  <si>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</si>
  <si>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</si>
  <si>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</si>
  <si>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</si>
  <si>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</si>
  <si>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</si>
  <si>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</si>
  <si>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</si>
  <si>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</si>
  <si>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</si>
  <si>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</si>
  <si>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</si>
  <si>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</si>
  <si>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</si>
  <si>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</si>
  <si>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</si>
  <si>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</si>
  <si>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</si>
  <si>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</si>
  <si>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</si>
  <si>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</si>
  <si>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</si>
  <si>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</si>
  <si>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</si>
  <si>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</si>
  <si>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</si>
  <si>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</si>
  <si>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</si>
  <si>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</si>
  <si>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</si>
  <si>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</si>
  <si>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</si>
  <si>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</si>
  <si>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</si>
  <si>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</si>
  <si>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</si>
  <si>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</si>
  <si>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</si>
  <si>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</si>
  <si>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</si>
  <si>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</si>
  <si>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</si>
  <si>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</si>
  <si>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</si>
  <si>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</si>
  <si>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</si>
  <si>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</si>
  <si>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</si>
  <si>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</si>
  <si>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</si>
  <si>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</si>
  <si>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</si>
  <si>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</si>
  <si>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</si>
  <si>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</si>
  <si>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</si>
  <si>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</si>
  <si>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</si>
  <si>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</si>
  <si>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</si>
  <si>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</si>
  <si>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</si>
  <si>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</si>
  <si>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</si>
  <si>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</si>
  <si>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</si>
  <si>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</si>
  <si>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</si>
  <si>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</si>
  <si>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</si>
  <si>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</si>
  <si>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</si>
  <si>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</si>
  <si>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</si>
  <si>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</si>
  <si>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</si>
  <si>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</si>
  <si>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</si>
  <si>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</si>
  <si>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</si>
  <si>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</si>
  <si>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</si>
  <si>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</si>
  <si>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</si>
  <si>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</si>
  <si>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</si>
  <si>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</si>
  <si>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</si>
  <si>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</si>
  <si>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</si>
  <si>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</si>
  <si>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</si>
  <si>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</si>
  <si>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</si>
  <si>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</si>
  <si>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</si>
  <si>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</si>
  <si>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</si>
  <si>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</si>
  <si>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</si>
  <si>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</si>
  <si>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</si>
  <si>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</si>
  <si>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</si>
  <si>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</si>
  <si>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</si>
  <si>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</si>
  <si>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</si>
  <si>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</si>
  <si>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</si>
  <si>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</si>
  <si>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</si>
  <si>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</si>
  <si>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</si>
  <si>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</si>
  <si>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</si>
  <si>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</si>
  <si>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</si>
  <si>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</si>
  <si>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</si>
  <si>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</si>
  <si>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</si>
  <si>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</si>
  <si>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</si>
  <si>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</si>
  <si>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</si>
  <si>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</si>
  <si>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</si>
  <si>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</si>
  <si>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</si>
  <si>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</si>
  <si>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</si>
  <si>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</si>
  <si>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</si>
  <si>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</si>
  <si>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</si>
  <si>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</si>
  <si>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</si>
  <si>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</si>
  <si>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</si>
  <si>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</si>
  <si>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</si>
  <si>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</si>
  <si>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</si>
  <si>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</si>
  <si>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</si>
  <si>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</si>
  <si>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</si>
  <si>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</si>
  <si>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</si>
  <si>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</si>
  <si>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</si>
  <si>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</si>
  <si>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</si>
  <si>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</si>
  <si>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</si>
  <si>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</si>
  <si>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</si>
  <si>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</si>
  <si>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</si>
  <si>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</si>
  <si>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</si>
  <si>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</si>
  <si>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</si>
  <si>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</si>
  <si>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</si>
  <si>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</si>
  <si>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</si>
  <si>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</si>
  <si>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</si>
  <si>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</si>
  <si>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</si>
  <si>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</si>
  <si>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</si>
  <si>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</si>
  <si>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</si>
  <si>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</si>
  <si>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</si>
  <si>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</si>
  <si>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</si>
  <si>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</si>
  <si>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</si>
  <si>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</si>
  <si>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</si>
  <si>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</si>
  <si>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</si>
  <si>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</si>
  <si>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</si>
  <si>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</si>
  <si>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</si>
  <si>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</si>
  <si>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</si>
  <si>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</si>
  <si>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</si>
  <si>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</si>
  <si>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</si>
  <si>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</si>
  <si>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</si>
  <si>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</si>
  <si>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</si>
  <si>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</si>
  <si>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</si>
  <si>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</si>
  <si>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</si>
  <si>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</si>
  <si>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</si>
  <si>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</si>
  <si>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</si>
  <si>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</si>
  <si>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</si>
  <si>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</si>
  <si>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</si>
  <si>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</si>
  <si>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</si>
  <si>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</si>
  <si>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</si>
  <si>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</si>
  <si>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</si>
  <si>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</si>
  <si>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</si>
  <si>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</si>
  <si>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</si>
  <si>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</si>
  <si>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</si>
  <si>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</si>
  <si>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</si>
  <si>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</si>
  <si>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</si>
  <si>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</si>
  <si>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</si>
  <si>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</si>
  <si>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</si>
  <si>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</si>
  <si>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</si>
  <si>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</si>
  <si>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</si>
  <si>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</si>
  <si>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</si>
  <si>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</si>
  <si>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</si>
  <si>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</si>
  <si>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</si>
  <si>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</si>
  <si>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</si>
  <si>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</si>
  <si>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</si>
  <si>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</si>
  <si>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</si>
  <si>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</si>
  <si>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</si>
  <si>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</si>
  <si>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</si>
  <si>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</si>
  <si>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</si>
  <si>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</si>
  <si>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</si>
  <si>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</si>
  <si>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</si>
  <si>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</si>
  <si>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</si>
  <si>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</si>
  <si>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</si>
  <si>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</si>
  <si>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</si>
  <si>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</si>
  <si>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</si>
  <si>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</si>
  <si>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</si>
  <si>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</si>
  <si>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</si>
  <si>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</si>
  <si>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</si>
  <si>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</si>
  <si>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</si>
  <si>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</si>
  <si>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</si>
  <si>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</si>
  <si>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</si>
  <si>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</si>
  <si>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</si>
  <si>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</si>
  <si>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</si>
  <si>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</si>
  <si>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</si>
  <si>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</si>
  <si>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</si>
  <si>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</si>
  <si>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</si>
  <si>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</si>
  <si>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</si>
  <si>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</si>
  <si>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</si>
  <si>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</si>
  <si>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</si>
  <si>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</si>
  <si>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</si>
  <si>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</si>
  <si>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</si>
  <si>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</si>
  <si>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</si>
  <si>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</si>
  <si>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</si>
  <si>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</si>
  <si>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</si>
  <si>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</si>
  <si>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</si>
  <si>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</si>
  <si>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</si>
  <si>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</si>
  <si>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</si>
  <si>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</si>
  <si>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</si>
  <si>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</si>
  <si>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</si>
  <si>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</si>
  <si>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</si>
  <si>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</si>
  <si>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</si>
  <si>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</si>
  <si>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</si>
  <si>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</si>
  <si>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</si>
  <si>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</si>
  <si>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</si>
  <si>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</si>
  <si>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</si>
  <si>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</si>
  <si>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</si>
  <si>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</si>
  <si>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</si>
  <si>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</si>
  <si>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</si>
  <si>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</si>
  <si>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</si>
  <si>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</si>
  <si>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</si>
  <si>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</si>
  <si>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</si>
  <si>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</si>
  <si>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</si>
  <si>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</si>
  <si>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</si>
  <si>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</si>
  <si>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</si>
  <si>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</si>
  <si>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</si>
  <si>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</si>
  <si>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</si>
  <si>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</si>
  <si>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</si>
  <si>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</si>
  <si>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</si>
  <si>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</si>
  <si>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</si>
  <si>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</si>
  <si>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</si>
  <si>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</si>
  <si>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</si>
  <si>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</si>
  <si>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</si>
  <si>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</si>
  <si>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</si>
  <si>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</si>
  <si>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</si>
  <si>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</si>
  <si>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</si>
  <si>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</si>
  <si>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</si>
  <si>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</si>
  <si>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</si>
  <si>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</si>
  <si>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</si>
  <si>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</si>
  <si>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</si>
  <si>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</si>
  <si>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</si>
  <si>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</si>
  <si>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</si>
  <si>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</si>
  <si>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</si>
  <si>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</si>
  <si>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</si>
  <si>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</si>
  <si>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</si>
  <si>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</si>
  <si>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</si>
  <si>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</si>
  <si>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</si>
  <si>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</si>
  <si>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</si>
  <si>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</si>
  <si>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</si>
  <si>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</si>
  <si>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</si>
  <si>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</si>
  <si>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</si>
  <si>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</si>
  <si>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</si>
  <si>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</si>
  <si>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</si>
  <si>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</si>
  <si>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</si>
  <si>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</si>
  <si>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</si>
  <si>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</si>
  <si>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</si>
  <si>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</si>
  <si>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</si>
  <si>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</si>
  <si>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</si>
  <si>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</si>
  <si>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</si>
  <si>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</si>
  <si>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</si>
  <si>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</si>
  <si>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</si>
  <si>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</si>
  <si>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</si>
  <si>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</si>
  <si>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</si>
  <si>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</si>
  <si>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</si>
  <si>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</si>
  <si>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</si>
  <si>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</si>
  <si>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</si>
  <si>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</si>
  <si>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</si>
  <si>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</si>
  <si>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</si>
  <si>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</si>
  <si>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</si>
  <si>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</si>
  <si>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</si>
  <si>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</si>
  <si>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</si>
  <si>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</si>
  <si>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</si>
  <si>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</si>
  <si>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</si>
  <si>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</si>
  <si>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</si>
  <si>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</si>
  <si>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</si>
  <si>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</si>
  <si>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</si>
  <si>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</si>
  <si>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</si>
  <si>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</si>
  <si>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</si>
  <si>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</si>
  <si>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</si>
  <si>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</si>
  <si>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</si>
  <si>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</si>
  <si>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</si>
  <si>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</si>
  <si>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</si>
  <si>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</si>
  <si>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</si>
  <si>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</si>
  <si>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</si>
  <si>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</si>
  <si>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</si>
  <si>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</si>
  <si>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</si>
  <si>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</si>
  <si>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</si>
  <si>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</si>
  <si>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</si>
  <si>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</si>
  <si>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</si>
  <si>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</si>
  <si>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</si>
  <si>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</si>
  <si>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</si>
  <si>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</si>
  <si>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</si>
  <si>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</si>
  <si>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</si>
  <si>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</si>
  <si>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</si>
  <si>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</si>
  <si>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</si>
  <si>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</si>
  <si>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</si>
  <si>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</si>
  <si>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</si>
  <si>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</si>
  <si>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</si>
  <si>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</si>
  <si>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</si>
  <si>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</si>
  <si>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</si>
  <si>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</si>
  <si>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</si>
  <si>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</si>
  <si>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</si>
  <si>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</si>
  <si>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</si>
  <si>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</si>
  <si>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</si>
  <si>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</si>
  <si>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</si>
  <si>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</si>
  <si>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</si>
  <si>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</si>
  <si>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</si>
  <si>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</si>
  <si>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</si>
  <si>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</si>
  <si>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</si>
  <si>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</si>
  <si>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</si>
  <si>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</si>
  <si>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</si>
  <si>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</si>
  <si>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</si>
  <si>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</si>
  <si>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</si>
  <si>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</si>
  <si>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</si>
  <si>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</si>
  <si>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</si>
  <si>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</si>
  <si>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</si>
  <si>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</si>
  <si>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</si>
  <si>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</si>
  <si>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</si>
  <si>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</si>
  <si>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</si>
  <si>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</si>
  <si>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</si>
  <si>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</si>
  <si>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</si>
  <si>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</si>
  <si>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</si>
  <si>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</si>
  <si>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</si>
  <si>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</si>
  <si>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</si>
  <si>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</si>
  <si>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</si>
  <si>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</si>
  <si>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</si>
  <si>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</si>
  <si>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</si>
  <si>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</si>
  <si>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</si>
  <si>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</si>
  <si>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</si>
  <si>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</si>
  <si>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</si>
  <si>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</si>
  <si>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</si>
  <si>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</si>
  <si>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</si>
  <si>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</si>
  <si>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</si>
  <si>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</si>
  <si>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</si>
  <si>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</si>
  <si>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</si>
  <si>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</si>
  <si>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</si>
  <si>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</si>
  <si>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</si>
  <si>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</si>
  <si>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</si>
  <si>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</si>
  <si>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</si>
  <si>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</si>
  <si>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</si>
  <si>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</si>
  <si>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</si>
  <si>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</si>
  <si>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</si>
  <si>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</si>
  <si>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</si>
  <si>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</si>
  <si>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</si>
  <si>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</si>
  <si>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</si>
  <si>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</si>
  <si>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</si>
  <si>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</si>
  <si>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</si>
  <si>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</si>
  <si>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</si>
  <si>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</si>
  <si>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</si>
  <si>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</si>
  <si>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</si>
  <si>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</si>
  <si>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</si>
  <si>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</si>
  <si>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</si>
  <si>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</si>
  <si>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</si>
  <si>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</si>
  <si>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</si>
  <si>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</si>
  <si>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</si>
  <si>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</si>
  <si>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</si>
  <si>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</si>
  <si>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</si>
  <si>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</si>
  <si>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</si>
  <si>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</si>
  <si>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</si>
  <si>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</si>
  <si>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</si>
  <si>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</si>
  <si>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</si>
  <si>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</si>
  <si>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</si>
  <si>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</si>
  <si>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</si>
  <si>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</si>
  <si>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</si>
  <si>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</si>
  <si>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</si>
  <si>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</si>
  <si>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</si>
  <si>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</si>
  <si>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</si>
  <si>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</si>
  <si>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</si>
  <si>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</si>
  <si>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</si>
  <si>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</si>
  <si>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</si>
  <si>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</si>
  <si>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</si>
  <si>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</si>
  <si>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</si>
  <si>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</si>
  <si>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</si>
  <si>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</si>
  <si>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</si>
  <si>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</si>
  <si>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</si>
  <si>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</si>
  <si>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</si>
  <si>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</si>
  <si>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</si>
  <si>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</si>
  <si>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</si>
  <si>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</si>
  <si>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</si>
  <si>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</si>
  <si>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</si>
  <si>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</si>
  <si>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</si>
  <si>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</si>
  <si>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</si>
  <si>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</si>
  <si>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</si>
  <si>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</si>
  <si>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</si>
  <si>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</si>
  <si>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</si>
  <si>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</si>
  <si>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</si>
  <si>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</si>
  <si>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</si>
  <si>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</si>
  <si>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</si>
  <si>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</si>
  <si>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</si>
  <si>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</si>
  <si>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</si>
  <si>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</si>
  <si>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</si>
  <si>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</si>
  <si>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</si>
  <si>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</si>
  <si>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</si>
  <si>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</si>
  <si>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</si>
  <si>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</si>
  <si>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</si>
  <si>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</si>
  <si>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</si>
  <si>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</si>
  <si>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</si>
  <si>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</si>
  <si>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</si>
  <si>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</si>
  <si>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</si>
  <si>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</si>
  <si>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</si>
  <si>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</si>
  <si>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</si>
  <si>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</si>
  <si>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</si>
  <si>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</si>
  <si>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</si>
  <si>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</si>
  <si>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</si>
  <si>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</si>
  <si>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</si>
  <si>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</si>
  <si>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</si>
  <si>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</si>
  <si>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</si>
  <si>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</si>
  <si>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</si>
  <si>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</si>
  <si>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</si>
  <si>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</si>
  <si>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</si>
  <si>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</si>
  <si>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</si>
  <si>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</si>
  <si>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</si>
  <si>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</si>
  <si>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</si>
  <si>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</si>
  <si>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</si>
  <si>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</si>
  <si>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</si>
  <si>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</si>
  <si>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</si>
  <si>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</si>
  <si>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</si>
  <si>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</si>
  <si>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</si>
  <si>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</si>
  <si>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</si>
  <si>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</si>
  <si>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</si>
  <si>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</si>
  <si>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</si>
  <si>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</si>
  <si>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</si>
  <si>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</si>
  <si>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</si>
  <si>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</si>
  <si>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</si>
  <si>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</si>
  <si>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</si>
  <si>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</si>
  <si>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</si>
  <si>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</si>
  <si>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</si>
  <si>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</si>
  <si>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</si>
  <si>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</si>
  <si>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</si>
  <si>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</si>
  <si>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</si>
  <si>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</si>
  <si>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</si>
  <si>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</si>
  <si>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</si>
  <si>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</si>
  <si>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</si>
  <si>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</si>
  <si>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</si>
  <si>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</si>
  <si>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</si>
  <si>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</si>
  <si>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</si>
  <si>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</si>
  <si>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</si>
  <si>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</si>
  <si>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</si>
  <si>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</si>
  <si>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</si>
  <si>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</si>
  <si>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</si>
  <si>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</si>
  <si>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</si>
  <si>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</si>
  <si>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</si>
  <si>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</si>
  <si>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</si>
  <si>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</si>
  <si>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</si>
  <si>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</si>
  <si>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</si>
  <si>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</si>
  <si>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</si>
  <si>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</si>
  <si>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</si>
  <si>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</si>
  <si>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</si>
  <si>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</si>
  <si>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</si>
  <si>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</si>
  <si>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</si>
  <si>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</si>
  <si>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</si>
  <si>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</si>
  <si>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</si>
  <si>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</si>
  <si>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</si>
  <si>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</si>
  <si>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</si>
  <si>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</si>
  <si>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</si>
  <si>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</si>
  <si>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</si>
  <si>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</si>
  <si>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</si>
  <si>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</si>
  <si>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</si>
  <si>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</si>
  <si>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</si>
  <si>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</si>
  <si>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</si>
  <si>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</si>
  <si>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</si>
  <si>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</si>
  <si>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</si>
  <si>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</si>
  <si>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</si>
  <si>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</si>
  <si>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</si>
  <si>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</si>
  <si>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</si>
  <si>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</si>
  <si>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</si>
  <si>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</si>
  <si>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</si>
  <si>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</si>
  <si>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</si>
  <si>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</si>
  <si>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</si>
  <si>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</si>
  <si>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</si>
  <si>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</si>
  <si>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</si>
  <si>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</si>
  <si>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</si>
  <si>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</si>
  <si>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</si>
  <si>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</si>
  <si>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</si>
  <si>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</si>
  <si>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</si>
  <si>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</si>
  <si>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</si>
  <si>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</si>
  <si>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</si>
  <si>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</si>
  <si>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</si>
  <si>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</si>
  <si>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</si>
  <si>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</si>
  <si>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</si>
  <si>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</si>
  <si>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</si>
  <si>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</si>
  <si>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</si>
  <si>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</si>
  <si>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</si>
  <si>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</si>
  <si>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</si>
  <si>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</si>
  <si>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</si>
  <si>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</si>
  <si>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</si>
  <si>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</si>
  <si>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</si>
  <si>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</si>
  <si>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</si>
  <si>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</si>
  <si>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</si>
  <si>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</si>
  <si>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</si>
  <si>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</si>
  <si>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</si>
  <si>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</si>
  <si>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</si>
  <si>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</si>
  <si>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</si>
  <si>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</si>
  <si>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</si>
  <si>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</si>
  <si>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</si>
  <si>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</si>
  <si>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</si>
  <si>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</si>
  <si>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</si>
  <si>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</si>
  <si>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</si>
  <si>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</si>
  <si>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</si>
  <si>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</si>
  <si>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</si>
  <si>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</si>
  <si>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</si>
  <si>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</si>
  <si>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</si>
  <si>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</si>
  <si>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</si>
  <si>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</si>
  <si>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</si>
  <si>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</si>
  <si>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</si>
  <si>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</si>
  <si>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</si>
  <si>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</si>
  <si>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</si>
  <si>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</si>
  <si>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</si>
  <si>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</si>
  <si>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</si>
  <si>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</si>
  <si>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</si>
  <si>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</si>
  <si>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</si>
  <si>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</si>
  <si>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</si>
  <si>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</si>
  <si>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</si>
  <si>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</si>
  <si>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</si>
  <si>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</si>
  <si>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</si>
  <si>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</si>
  <si>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</si>
  <si>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</si>
  <si>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</si>
  <si>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</si>
  <si>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</si>
  <si>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</si>
  <si>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</si>
  <si>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</si>
  <si>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</si>
  <si>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</si>
  <si>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</si>
  <si>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</si>
  <si>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</si>
  <si>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</si>
  <si>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</si>
  <si>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</si>
  <si>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</si>
  <si>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</si>
  <si>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</si>
  <si>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</si>
  <si>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</si>
  <si>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</si>
  <si>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</si>
  <si>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</si>
  <si>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</si>
  <si>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</si>
  <si>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</si>
  <si>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</si>
  <si>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</si>
  <si>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</si>
  <si>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</si>
  <si>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</si>
  <si>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</si>
  <si>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</si>
  <si>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</si>
  <si>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</si>
  <si>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</si>
  <si>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</si>
  <si>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</si>
  <si>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</si>
  <si>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</si>
  <si>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</si>
  <si>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</si>
  <si>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</si>
  <si>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</si>
  <si>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</si>
  <si>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</si>
  <si>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</si>
  <si>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</si>
  <si>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</si>
  <si>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</si>
  <si>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</si>
  <si>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</si>
  <si>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</si>
  <si>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</si>
  <si>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</si>
  <si>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</si>
  <si>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</si>
  <si>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</si>
  <si>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</si>
  <si>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</si>
  <si>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</si>
  <si>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</si>
  <si>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</si>
  <si>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</si>
  <si>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</si>
  <si>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</si>
  <si>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</si>
  <si>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</si>
  <si>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</si>
  <si>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</si>
  <si>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</si>
  <si>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</si>
  <si>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</si>
  <si>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</si>
  <si>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</si>
  <si>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</si>
  <si>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</si>
  <si>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</si>
  <si>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</si>
  <si>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</si>
  <si>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</si>
  <si>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</si>
  <si>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</si>
  <si>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</si>
  <si>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</si>
  <si>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</si>
  <si>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</si>
  <si>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</si>
  <si>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</si>
  <si>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</si>
  <si>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</si>
  <si>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</si>
  <si>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</si>
  <si>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</si>
  <si>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</si>
  <si>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</si>
  <si>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</si>
  <si>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</si>
  <si>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</si>
  <si>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</si>
  <si>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</si>
  <si>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</si>
  <si>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</si>
  <si>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</si>
  <si>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</si>
  <si>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</si>
  <si>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</si>
  <si>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</si>
  <si>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</si>
  <si>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</si>
  <si>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</si>
  <si>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</si>
  <si>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</si>
  <si>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</si>
  <si>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</si>
  <si>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</si>
  <si>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</si>
  <si>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</si>
  <si>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</si>
  <si>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</si>
  <si>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</si>
  <si>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</si>
  <si>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</si>
  <si>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</si>
  <si>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</si>
  <si>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</si>
  <si>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</si>
  <si>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</si>
  <si>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</si>
  <si>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</si>
  <si>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</si>
  <si>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</si>
  <si>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</si>
  <si>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</si>
  <si>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</si>
  <si>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</si>
  <si>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</si>
  <si>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</si>
  <si>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</si>
  <si>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</si>
  <si>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</si>
  <si>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</si>
  <si>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</si>
  <si>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</si>
  <si>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</si>
  <si>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</si>
  <si>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</si>
  <si>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</si>
  <si>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</si>
  <si>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</si>
  <si>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</si>
  <si>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</si>
  <si>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</si>
  <si>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</si>
  <si>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</si>
  <si>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</si>
  <si>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</si>
  <si>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</si>
  <si>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</si>
  <si>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</si>
  <si>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</si>
  <si>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</si>
  <si>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</si>
  <si>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</si>
  <si>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</si>
  <si>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</si>
  <si>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</si>
  <si>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</si>
  <si>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</si>
  <si>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</si>
  <si>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</si>
  <si>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</si>
  <si>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</si>
  <si>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</si>
  <si>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</si>
  <si>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</si>
  <si>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</si>
  <si>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</si>
  <si>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</si>
  <si>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</si>
  <si>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</si>
  <si>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</si>
  <si>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</si>
  <si>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</si>
  <si>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</si>
  <si>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</si>
  <si>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</si>
  <si>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</si>
  <si>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</si>
  <si>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</si>
  <si>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</si>
  <si>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</si>
  <si>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</si>
  <si>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</si>
  <si>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</si>
  <si>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</si>
  <si>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</si>
  <si>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</si>
  <si>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</si>
  <si>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</si>
  <si>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</si>
  <si>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</si>
  <si>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</si>
  <si>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</si>
  <si>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</si>
  <si>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</si>
  <si>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</si>
  <si>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</si>
  <si>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</si>
  <si>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</si>
  <si>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</si>
  <si>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</si>
  <si>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</si>
  <si>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</si>
  <si>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</si>
  <si>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</si>
  <si>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</si>
  <si>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</si>
  <si>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</si>
  <si>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</si>
  <si>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</si>
  <si>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</si>
  <si>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</si>
  <si>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</si>
  <si>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</si>
  <si>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</si>
  <si>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</si>
  <si>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</si>
  <si>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</si>
  <si>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</si>
  <si>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</si>
  <si>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</si>
  <si>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</si>
  <si>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</si>
  <si>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</si>
  <si>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</si>
  <si>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</si>
  <si>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</si>
  <si>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</si>
  <si>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</si>
  <si>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</si>
  <si>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</si>
  <si>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</si>
  <si>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</si>
  <si>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</si>
  <si>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</si>
  <si>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</si>
  <si>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</si>
  <si>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</si>
  <si>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</si>
  <si>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</si>
  <si>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</si>
  <si>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</si>
  <si>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</si>
  <si>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</si>
  <si>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</si>
  <si>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</si>
  <si>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</si>
  <si>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</si>
  <si>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</si>
  <si>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</si>
  <si>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</si>
  <si>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</si>
  <si>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</si>
  <si>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</si>
  <si>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</si>
  <si>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</si>
  <si>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</si>
  <si>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</si>
  <si>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</si>
  <si>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</si>
  <si>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</si>
  <si>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</si>
  <si>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</si>
  <si>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</si>
  <si>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</si>
  <si>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</si>
  <si>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</si>
  <si>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</si>
  <si>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</si>
  <si>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</si>
  <si>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</si>
  <si>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</si>
  <si>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</si>
  <si>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</si>
  <si>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</si>
  <si>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</si>
  <si>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</si>
  <si>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</si>
  <si>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</si>
  <si>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</si>
  <si>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</si>
  <si>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</si>
  <si>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</si>
  <si>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</si>
  <si>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</si>
  <si>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</si>
  <si>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</si>
  <si>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</si>
  <si>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</si>
  <si>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</si>
  <si>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</si>
  <si>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</si>
  <si>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</si>
  <si>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</si>
  <si>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</si>
  <si>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</si>
  <si>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</si>
  <si>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</si>
  <si>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</si>
  <si>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</si>
  <si>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</si>
  <si>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</si>
  <si>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</si>
  <si>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</si>
  <si>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</si>
  <si>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</si>
  <si>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</si>
  <si>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</si>
  <si>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</si>
  <si>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</si>
  <si>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</si>
  <si>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</si>
  <si>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</si>
  <si>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</si>
  <si>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</si>
  <si>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</si>
  <si>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</si>
  <si>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</si>
  <si>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</si>
  <si>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</si>
  <si>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</si>
  <si>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</si>
  <si>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</si>
  <si>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</si>
  <si>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</si>
  <si>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</si>
  <si>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</si>
  <si>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</si>
  <si>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</si>
  <si>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</si>
  <si>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</si>
  <si>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</si>
  <si>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</si>
  <si>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</si>
  <si>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</si>
  <si>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</si>
  <si>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</si>
  <si>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</si>
  <si>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</si>
  <si>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</si>
  <si>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</si>
  <si>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</si>
  <si>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</si>
  <si>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</si>
  <si>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</si>
  <si>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</si>
  <si>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</si>
  <si>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</si>
  <si>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</si>
  <si>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</si>
  <si>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</si>
  <si>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</si>
  <si>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</si>
  <si>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</si>
  <si>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</si>
  <si>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</si>
  <si>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</si>
  <si>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</si>
  <si>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</si>
  <si>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</si>
  <si>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</si>
  <si>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</si>
  <si>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</si>
  <si>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</si>
  <si>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</si>
  <si>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</si>
  <si>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</si>
  <si>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</si>
  <si>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</si>
  <si>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</si>
  <si>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</si>
  <si>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</si>
  <si>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</si>
  <si>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</si>
  <si>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</si>
  <si>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</si>
  <si>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</si>
  <si>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</si>
  <si>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</si>
  <si>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</si>
  <si>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</si>
  <si>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</si>
  <si>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</si>
  <si>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</si>
  <si>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</si>
  <si>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</si>
  <si>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</si>
  <si>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</si>
  <si>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</si>
  <si>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</si>
  <si>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</si>
  <si>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</si>
  <si>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</si>
  <si>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</si>
  <si>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</si>
  <si>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</si>
  <si>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</si>
  <si>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</si>
  <si>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</si>
  <si>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</si>
  <si>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</si>
  <si>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</si>
  <si>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</si>
  <si>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</si>
  <si>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</si>
  <si>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</si>
  <si>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</si>
  <si>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</si>
  <si>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</si>
  <si>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</si>
  <si>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</si>
  <si>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</si>
  <si>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</si>
  <si>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</si>
  <si>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</si>
  <si>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</si>
  <si>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</si>
  <si>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</si>
  <si>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</si>
  <si>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</si>
  <si>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</si>
  <si>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</si>
  <si>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</si>
  <si>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</si>
  <si>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</si>
  <si>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</si>
  <si>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</si>
  <si>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</si>
  <si>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</si>
  <si>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</si>
  <si>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</si>
  <si>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</si>
  <si>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</si>
  <si>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</si>
  <si>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</si>
  <si>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</si>
  <si>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</si>
  <si>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</si>
  <si>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</si>
  <si>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</si>
  <si>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</si>
  <si>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</si>
  <si>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</si>
  <si>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</si>
  <si>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</si>
  <si>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</si>
  <si>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</si>
  <si>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</si>
  <si>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</si>
  <si>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</si>
  <si>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</si>
  <si>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</si>
  <si>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</si>
  <si>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</si>
  <si>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</si>
  <si>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</si>
  <si>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</si>
  <si>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</si>
  <si>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</si>
  <si>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</si>
  <si>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</si>
  <si>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</si>
  <si>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</si>
  <si>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</si>
  <si>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</si>
  <si>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</si>
  <si>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</si>
  <si>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</si>
  <si>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</si>
  <si>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</si>
  <si>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</si>
  <si>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</si>
  <si>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</si>
  <si>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</si>
  <si>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</si>
  <si>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</si>
  <si>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</si>
  <si>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</si>
  <si>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</si>
  <si>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</si>
  <si>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</si>
  <si>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</si>
  <si>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</si>
  <si>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</si>
  <si>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</si>
  <si>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</si>
  <si>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</si>
  <si>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</si>
  <si>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</si>
  <si>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</si>
  <si>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</si>
  <si>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</si>
  <si>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</si>
  <si>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</si>
  <si>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</si>
  <si>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</si>
  <si>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</si>
  <si>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</si>
  <si>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</si>
  <si>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</si>
  <si>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</si>
  <si>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</si>
  <si>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</si>
  <si>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</si>
  <si>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</si>
  <si>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</si>
  <si>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</si>
  <si>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</si>
  <si>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</si>
  <si>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</si>
  <si>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</si>
  <si>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</si>
  <si>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</si>
  <si>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</si>
  <si>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</si>
  <si>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</si>
  <si>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</si>
  <si>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</si>
  <si>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</si>
  <si>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</si>
  <si>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</si>
  <si>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</si>
  <si>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</si>
  <si>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</si>
  <si>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</si>
  <si>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</si>
  <si>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</si>
  <si>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</si>
  <si>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</si>
  <si>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</si>
  <si>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</si>
  <si>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</si>
  <si>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</si>
  <si>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</si>
  <si>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</si>
  <si>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</si>
  <si>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</si>
  <si>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</si>
  <si>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</si>
  <si>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</si>
  <si>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</si>
  <si>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</si>
  <si>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</si>
  <si>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</si>
  <si>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</si>
  <si>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</si>
  <si>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</si>
  <si>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</si>
  <si>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</si>
  <si>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</si>
  <si>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</si>
  <si>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</si>
  <si>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</si>
  <si>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</si>
  <si>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</si>
  <si>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</si>
  <si>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</si>
  <si>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</si>
  <si>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</si>
  <si>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</si>
  <si>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</si>
  <si>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</si>
  <si>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</si>
  <si>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</si>
  <si>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</si>
  <si>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</si>
  <si>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</si>
  <si>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</si>
  <si>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</si>
  <si>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</si>
  <si>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</si>
  <si>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</si>
  <si>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</si>
  <si>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</si>
  <si>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</si>
  <si>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</si>
  <si>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</si>
  <si>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</si>
  <si>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</si>
  <si>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</si>
  <si>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</si>
  <si>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</si>
  <si>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</si>
  <si>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</si>
  <si>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</si>
  <si>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</si>
  <si>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</si>
  <si>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</si>
  <si>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</si>
  <si>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</si>
  <si>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</si>
  <si>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</si>
  <si>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</si>
  <si>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</si>
  <si>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</si>
  <si>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</si>
  <si>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</si>
  <si>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</si>
  <si>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</si>
  <si>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</si>
  <si>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</si>
  <si>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</si>
  <si>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</si>
  <si>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</si>
  <si>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</si>
  <si>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</si>
  <si>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</si>
  <si>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</si>
  <si>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</si>
  <si>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</si>
  <si>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</si>
  <si>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</si>
  <si>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</si>
  <si>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</si>
  <si>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</si>
  <si>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</si>
  <si>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</si>
  <si>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</si>
  <si>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</si>
  <si>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</si>
  <si>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</si>
  <si>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</si>
  <si>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</si>
  <si>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</si>
  <si>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</si>
  <si>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</si>
  <si>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</si>
  <si>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</si>
  <si>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</si>
  <si>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</si>
  <si>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</si>
  <si>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</si>
  <si>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</si>
  <si>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</si>
  <si>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</si>
  <si>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</si>
  <si>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</si>
  <si>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</si>
  <si>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</si>
  <si>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</si>
  <si>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</si>
  <si>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</si>
  <si>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</si>
  <si>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</si>
  <si>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</si>
  <si>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</si>
  <si>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</si>
  <si>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</si>
  <si>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</si>
  <si>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</si>
  <si>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</si>
  <si>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</si>
  <si>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</si>
  <si>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</si>
  <si>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</si>
  <si>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</si>
  <si>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</si>
  <si>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</si>
  <si>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</si>
  <si>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</si>
  <si>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</si>
  <si>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</si>
  <si>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</si>
  <si>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</si>
  <si>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</si>
  <si>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</si>
  <si>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</si>
  <si>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</si>
  <si>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</si>
  <si>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</si>
  <si>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</si>
  <si>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</si>
  <si>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</si>
  <si>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</si>
  <si>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</si>
  <si>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</si>
  <si>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</si>
  <si>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</si>
  <si>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</si>
  <si>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</si>
  <si>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</si>
  <si>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</si>
  <si>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</si>
  <si>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</si>
  <si>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</si>
  <si>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</si>
  <si>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</si>
  <si>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</si>
  <si>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</si>
  <si>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</si>
  <si>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</si>
  <si>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</si>
  <si>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</si>
  <si>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</si>
  <si>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</si>
  <si>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</si>
  <si>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</si>
  <si>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</si>
  <si>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</si>
  <si>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</si>
  <si>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</si>
  <si>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</si>
  <si>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</si>
  <si>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</si>
  <si>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</si>
  <si>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</si>
  <si>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</si>
  <si>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</si>
  <si>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</si>
  <si>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</si>
  <si>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</si>
  <si>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</si>
  <si>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</si>
  <si>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</si>
  <si>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</si>
  <si>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</si>
  <si>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</si>
  <si>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</si>
  <si>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</si>
  <si>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</si>
  <si>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</si>
  <si>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</si>
  <si>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</si>
  <si>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</si>
  <si>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</si>
  <si>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</si>
  <si>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</si>
  <si>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</si>
  <si>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</si>
  <si>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</si>
  <si>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</si>
  <si>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</si>
  <si>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</si>
  <si>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</si>
  <si>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</si>
  <si>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</si>
  <si>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</si>
  <si>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</si>
  <si>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</si>
  <si>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</si>
  <si>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</si>
  <si>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</si>
  <si>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</si>
  <si>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</si>
  <si>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</si>
  <si>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</si>
  <si>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</si>
  <si>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</si>
  <si>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</si>
  <si>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</si>
  <si>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</si>
  <si>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</si>
  <si>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</si>
  <si>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</si>
  <si>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</si>
  <si>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</si>
  <si>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</si>
  <si>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</si>
  <si>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</si>
  <si>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</si>
  <si>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</si>
  <si>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</si>
  <si>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</si>
  <si>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</si>
  <si>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</si>
  <si>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</si>
  <si>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</si>
  <si>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</si>
  <si>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</si>
  <si>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</si>
  <si>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</si>
  <si>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</si>
  <si>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</si>
  <si>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</si>
  <si>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</si>
  <si>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</si>
  <si>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</si>
  <si>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</si>
  <si>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</si>
  <si>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</si>
  <si>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</si>
  <si>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</si>
  <si>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</si>
  <si>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</si>
  <si>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</si>
  <si>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</si>
  <si>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</si>
  <si>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</si>
  <si>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</si>
  <si>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</si>
  <si>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</si>
  <si>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</si>
  <si>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</si>
  <si>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</si>
  <si>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</si>
  <si>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</si>
  <si>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</si>
  <si>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</si>
  <si>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</si>
  <si>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</si>
  <si>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</si>
  <si>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</si>
  <si>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</si>
  <si>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</si>
  <si>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</si>
  <si>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</si>
  <si>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</si>
  <si>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</si>
  <si>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</si>
  <si>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</si>
  <si>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</si>
  <si>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</si>
  <si>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</si>
  <si>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</si>
  <si>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</si>
  <si>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</si>
  <si>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</si>
  <si>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</si>
  <si>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</si>
  <si>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</si>
  <si>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</si>
  <si>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</si>
  <si>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</si>
  <si>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</si>
  <si>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</si>
  <si>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</si>
  <si>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</si>
  <si>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</si>
  <si>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</si>
  <si>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</si>
  <si>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</si>
  <si>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</si>
  <si>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</si>
  <si>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</si>
  <si>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</si>
  <si>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</si>
  <si>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</si>
  <si>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</si>
  <si>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</si>
  <si>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</si>
  <si>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</si>
  <si>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</si>
  <si>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</si>
  <si>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</si>
  <si>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</si>
  <si>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</si>
  <si>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</si>
  <si>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</si>
  <si>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</si>
  <si>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</si>
  <si>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</si>
  <si>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</si>
  <si>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</si>
  <si>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</si>
  <si>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</si>
  <si>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</si>
  <si>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</si>
  <si>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</si>
  <si>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</si>
  <si>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</si>
  <si>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</si>
  <si>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</si>
  <si>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</si>
  <si>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</si>
  <si>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</si>
  <si>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</si>
  <si>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</si>
  <si>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</si>
  <si>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</si>
  <si>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</si>
  <si>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</si>
  <si>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</si>
  <si>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</si>
  <si>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</si>
  <si>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</si>
  <si>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</si>
  <si>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</si>
  <si>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</si>
  <si>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</si>
  <si>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</si>
  <si>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</si>
  <si>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</si>
  <si>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</si>
  <si>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</si>
  <si>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</si>
  <si>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</si>
  <si>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</si>
  <si>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</si>
  <si>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</si>
  <si>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</si>
  <si>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</si>
  <si>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</si>
  <si>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</si>
  <si>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</si>
  <si>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</si>
  <si>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</si>
  <si>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</si>
  <si>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</si>
  <si>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</si>
  <si>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</si>
  <si>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</si>
  <si>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</si>
  <si>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</si>
  <si>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</si>
  <si>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</si>
  <si>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</si>
  <si>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</si>
  <si>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</si>
  <si>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</si>
  <si>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</si>
  <si>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</si>
  <si>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</si>
  <si>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</si>
  <si>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</si>
  <si>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</si>
  <si>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</si>
  <si>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</si>
  <si>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</si>
  <si>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</si>
  <si>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</si>
  <si>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</si>
  <si>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</si>
  <si>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</si>
  <si>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</si>
  <si>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</si>
  <si>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</si>
  <si>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</si>
  <si>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</si>
  <si>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</si>
  <si>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</si>
  <si>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</si>
  <si>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</si>
  <si>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</si>
  <si>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</si>
  <si>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</si>
  <si>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</si>
  <si>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</si>
  <si>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</si>
  <si>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</si>
  <si>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</si>
  <si>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</si>
  <si>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</si>
  <si>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</si>
  <si>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</si>
  <si>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</si>
  <si>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</si>
  <si>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</si>
  <si>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</si>
  <si>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</si>
  <si>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</si>
  <si>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</si>
  <si>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</si>
  <si>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</si>
  <si>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</si>
  <si>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</si>
  <si>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</si>
  <si>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</si>
  <si>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</si>
  <si>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</si>
  <si>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</si>
  <si>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</si>
  <si>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</si>
  <si>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</si>
  <si>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</si>
  <si>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</si>
  <si>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</si>
  <si>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</si>
  <si>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</si>
  <si>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</si>
  <si>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</si>
  <si>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</si>
  <si>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</si>
  <si>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</si>
  <si>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</si>
  <si>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</si>
  <si>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</si>
  <si>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</si>
  <si>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</si>
  <si>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</si>
  <si>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</si>
  <si>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</si>
  <si>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</si>
  <si>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</si>
  <si>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</si>
  <si>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</si>
  <si>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</si>
  <si>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</si>
  <si>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</si>
  <si>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</si>
  <si>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</si>
  <si>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</si>
  <si>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</si>
  <si>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</si>
  <si>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</si>
  <si>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</si>
  <si>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</si>
  <si>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</si>
  <si>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</si>
  <si>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</si>
  <si>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</si>
  <si>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</si>
  <si>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</si>
  <si>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</si>
  <si>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</si>
  <si>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</si>
  <si>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</si>
  <si>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</si>
  <si>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</si>
  <si>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</si>
  <si>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</si>
  <si>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</si>
  <si>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</si>
  <si>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</si>
  <si>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</si>
  <si>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</si>
  <si>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</si>
  <si>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</si>
  <si>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</si>
  <si>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</si>
  <si>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</si>
  <si>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</si>
  <si>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</si>
  <si>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</si>
  <si>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</si>
  <si>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</si>
  <si>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</si>
  <si>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</si>
  <si>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</si>
  <si>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</si>
  <si>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</si>
  <si>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</si>
  <si>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</si>
  <si>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</si>
  <si>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</si>
  <si>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</si>
  <si>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</si>
  <si>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</si>
  <si>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</si>
  <si>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</si>
  <si>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</si>
  <si>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</si>
  <si>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</si>
  <si>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</si>
  <si>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</si>
  <si>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</si>
  <si>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</si>
  <si>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</si>
  <si>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</si>
  <si>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</si>
  <si>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</si>
  <si>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</si>
  <si>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</si>
  <si>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</si>
  <si>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</si>
  <si>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</si>
  <si>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</si>
  <si>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</si>
  <si>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</si>
  <si>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</si>
  <si>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</si>
  <si>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</si>
  <si>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</si>
  <si>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</si>
  <si>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</si>
  <si>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</si>
  <si>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</si>
  <si>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</si>
  <si>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</si>
  <si>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</si>
  <si>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</si>
  <si>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</si>
  <si>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</si>
  <si>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</si>
  <si>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</si>
  <si>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</si>
  <si>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</si>
  <si>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</si>
  <si>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</si>
  <si>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</si>
  <si>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</si>
  <si>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</si>
  <si>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</si>
  <si>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</si>
  <si>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</si>
  <si>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</si>
  <si>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</si>
  <si>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</si>
  <si>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</si>
  <si>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</si>
  <si>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</si>
  <si>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</si>
  <si>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</si>
  <si>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</si>
  <si>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</si>
  <si>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</si>
  <si>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</si>
  <si>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</si>
  <si>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</si>
  <si>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</si>
  <si>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</si>
  <si>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</si>
  <si>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</si>
  <si>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</si>
  <si>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</si>
  <si>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</si>
  <si>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</si>
  <si>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</si>
  <si>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</si>
  <si>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</si>
  <si>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</si>
  <si>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</si>
  <si>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</si>
  <si>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</si>
  <si>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</si>
  <si>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</si>
  <si>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</si>
  <si>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</si>
  <si>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</si>
  <si>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</si>
  <si>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</si>
  <si>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</si>
  <si>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</si>
  <si>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</si>
  <si>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</si>
  <si>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</si>
  <si>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</si>
  <si>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</si>
  <si>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</si>
  <si>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</si>
  <si>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</si>
  <si>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</si>
  <si>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</si>
  <si>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</si>
  <si>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</si>
  <si>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</si>
  <si>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</si>
  <si>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</si>
  <si>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</si>
  <si>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</si>
  <si>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</si>
  <si>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</si>
  <si>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</si>
  <si>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</si>
  <si>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</si>
  <si>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</si>
  <si>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</si>
  <si>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</si>
  <si>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</si>
  <si>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</si>
  <si>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</si>
  <si>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</si>
  <si>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</si>
  <si>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</si>
  <si>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</si>
  <si>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</si>
  <si>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</si>
  <si>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</si>
  <si>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</si>
  <si>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</si>
  <si>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</si>
  <si>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</si>
  <si>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</si>
  <si>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</si>
  <si>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</si>
  <si>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</si>
  <si>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</si>
  <si>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</si>
  <si>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</si>
  <si>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</si>
  <si>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</si>
  <si>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</si>
  <si>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</si>
  <si>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</si>
  <si>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</si>
  <si>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</si>
  <si>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</si>
  <si>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</si>
  <si>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</si>
  <si>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</si>
  <si>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</si>
  <si>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</si>
  <si>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</si>
  <si>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</si>
  <si>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</si>
  <si>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</si>
  <si>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</si>
  <si>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</si>
  <si>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</si>
  <si>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</si>
  <si>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</si>
  <si>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</si>
  <si>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</si>
  <si>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</si>
  <si>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</si>
  <si>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</si>
  <si>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</si>
  <si>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</si>
  <si>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</si>
  <si>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</si>
  <si>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</si>
  <si>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</si>
  <si>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</si>
  <si>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</si>
  <si>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</si>
  <si>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</si>
  <si>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</si>
  <si>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</si>
  <si>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</si>
  <si>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</si>
  <si>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</si>
  <si>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</si>
  <si>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</si>
  <si>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</si>
  <si>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</si>
  <si>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</si>
  <si>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</si>
  <si>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</si>
  <si>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</si>
  <si>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</si>
  <si>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</si>
  <si>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</si>
  <si>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</si>
  <si>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</si>
  <si>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</si>
  <si>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</si>
  <si>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</si>
  <si>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</si>
  <si>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</si>
  <si>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</si>
  <si>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</si>
  <si>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</si>
  <si>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</si>
  <si>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</si>
  <si>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</si>
  <si>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</si>
  <si>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</si>
  <si>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</si>
  <si>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</si>
  <si>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</si>
  <si>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</si>
  <si>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</si>
  <si>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</si>
  <si>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</si>
  <si>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</si>
  <si>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</si>
  <si>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</si>
  <si>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</si>
  <si>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</si>
  <si>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</si>
  <si>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</si>
  <si>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</si>
  <si>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</si>
  <si>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</si>
  <si>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</si>
  <si>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</si>
  <si>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</si>
  <si>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</si>
  <si>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</si>
  <si>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</si>
  <si>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</si>
  <si>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</si>
  <si>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</si>
  <si>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</si>
  <si>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</si>
  <si>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</si>
  <si>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</si>
  <si>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</si>
  <si>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</si>
  <si>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</si>
  <si>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</si>
  <si>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</si>
  <si>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</si>
  <si>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</si>
  <si>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</si>
  <si>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</si>
  <si>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</si>
  <si>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</si>
  <si>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</si>
  <si>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</si>
  <si>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</si>
  <si>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</si>
  <si>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</si>
  <si>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</si>
  <si>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</si>
  <si>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</si>
  <si>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</si>
  <si>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</si>
  <si>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</si>
  <si>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</si>
  <si>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</si>
  <si>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</si>
  <si>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</si>
  <si>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</si>
  <si>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</si>
  <si>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</si>
  <si>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</si>
  <si>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</si>
  <si>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</si>
  <si>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</si>
  <si>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</si>
  <si>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</si>
  <si>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</si>
  <si>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</si>
  <si>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</si>
  <si>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</si>
  <si>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</si>
  <si>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</si>
  <si>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</si>
  <si>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</si>
  <si>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</si>
  <si>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</si>
  <si>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</si>
  <si>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</si>
  <si>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</si>
  <si>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</si>
  <si>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</si>
  <si>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</si>
  <si>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</si>
  <si>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</si>
  <si>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</si>
  <si>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</si>
  <si>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</si>
  <si>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</si>
  <si>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</si>
  <si>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</si>
  <si>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</si>
  <si>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</si>
  <si>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</si>
  <si>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</si>
  <si>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</si>
  <si>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</si>
  <si>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</si>
  <si>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</si>
  <si>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</si>
  <si>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</si>
  <si>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</si>
  <si>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</si>
  <si>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</si>
  <si>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</si>
  <si>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</si>
  <si>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</si>
  <si>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</si>
  <si>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</si>
  <si>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</si>
  <si>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</si>
  <si>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</si>
  <si>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</si>
  <si>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</si>
  <si>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</si>
  <si>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</si>
  <si>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</si>
  <si>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</si>
  <si>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</si>
  <si>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</si>
  <si>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</si>
  <si>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</si>
  <si>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</si>
  <si>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</si>
  <si>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</si>
  <si>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</si>
  <si>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</si>
  <si>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</si>
  <si>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</si>
  <si>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</si>
  <si>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</si>
  <si>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</si>
  <si>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</si>
  <si>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</si>
  <si>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</si>
  <si>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</si>
  <si>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</si>
  <si>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</si>
  <si>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</si>
  <si>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</si>
  <si>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</si>
  <si>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</si>
  <si>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</si>
  <si>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</si>
  <si>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</si>
  <si>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</si>
  <si>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</si>
  <si>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</si>
  <si>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</si>
  <si>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</si>
  <si>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</si>
  <si>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</si>
  <si>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</si>
  <si>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</si>
  <si>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</si>
  <si>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</si>
  <si>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</si>
  <si>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</si>
  <si>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</si>
  <si>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</si>
  <si>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</si>
  <si>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</si>
  <si>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</si>
  <si>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</si>
  <si>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</si>
  <si>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</si>
  <si>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</si>
  <si>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</si>
  <si>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</si>
  <si>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</si>
  <si>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</si>
  <si>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</si>
  <si>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</si>
  <si>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</si>
  <si>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</si>
  <si>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</si>
  <si>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</si>
  <si>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</si>
  <si>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</si>
  <si>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</si>
  <si>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</si>
  <si>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</si>
  <si>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</si>
  <si>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</si>
  <si>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</si>
  <si>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</si>
  <si>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</si>
  <si>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</si>
  <si>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</si>
  <si>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</si>
  <si>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</si>
  <si>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</si>
  <si>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</si>
  <si>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</si>
  <si>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</si>
  <si>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</si>
  <si>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</si>
  <si>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</si>
  <si>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</si>
  <si>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</si>
  <si>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</si>
  <si>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</si>
  <si>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</si>
  <si>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</si>
  <si>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</si>
  <si>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</si>
  <si>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</si>
  <si>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</si>
  <si>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</si>
  <si>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</si>
  <si>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</si>
  <si>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</si>
  <si>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</si>
  <si>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</si>
  <si>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</si>
  <si>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</si>
  <si>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</si>
  <si>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</si>
  <si>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</si>
  <si>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</si>
  <si>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</si>
  <si>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</si>
  <si>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</si>
  <si>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</si>
  <si>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</si>
  <si>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</si>
  <si>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</si>
  <si>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</si>
  <si>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</si>
  <si>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</si>
  <si>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</si>
  <si>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</si>
  <si>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</si>
  <si>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</si>
  <si>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</si>
  <si>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</si>
  <si>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</si>
  <si>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</si>
  <si>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</si>
  <si>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</si>
  <si>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</si>
  <si>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</si>
  <si>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</si>
  <si>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</si>
  <si>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</si>
  <si>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</si>
  <si>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</si>
  <si>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</si>
  <si>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</si>
  <si>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</si>
  <si>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</si>
  <si>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</si>
  <si>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</si>
  <si>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</si>
  <si>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</si>
  <si>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</si>
  <si>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</si>
  <si>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</si>
  <si>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</si>
  <si>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</si>
  <si>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</si>
  <si>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</si>
  <si>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</si>
  <si>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</si>
  <si>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</si>
  <si>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</si>
  <si>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</si>
  <si>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</si>
  <si>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</si>
  <si>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</si>
  <si>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</si>
  <si>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</si>
  <si>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</si>
  <si>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</si>
  <si>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</si>
  <si>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</si>
  <si>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</si>
  <si>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</si>
  <si>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</si>
  <si>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</si>
  <si>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</si>
  <si>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</si>
  <si>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</si>
  <si>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</si>
  <si>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</si>
  <si>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</si>
  <si>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</si>
  <si>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</si>
  <si>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</si>
  <si>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</si>
  <si>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</si>
  <si>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</si>
  <si>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</si>
  <si>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</si>
  <si>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</si>
  <si>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</si>
  <si>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</si>
  <si>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</si>
  <si>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</si>
  <si>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</si>
  <si>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</si>
  <si>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</si>
  <si>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</si>
  <si>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</si>
  <si>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</si>
  <si>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</si>
  <si>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</si>
  <si>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</si>
  <si>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</si>
  <si>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</si>
  <si>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</si>
  <si>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</si>
  <si>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</si>
  <si>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</si>
  <si>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</si>
  <si>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</si>
  <si>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</si>
  <si>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</si>
  <si>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</si>
  <si>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</si>
  <si>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</si>
  <si>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</si>
  <si>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</si>
  <si>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</si>
  <si>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</si>
  <si>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</si>
  <si>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</si>
  <si>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</si>
  <si>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</si>
  <si>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</si>
  <si>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</si>
  <si>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</si>
  <si>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</si>
  <si>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</si>
  <si>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</si>
  <si>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</si>
  <si>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</si>
  <si>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</si>
  <si>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</si>
  <si>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</si>
  <si>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</si>
  <si>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</si>
  <si>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</si>
  <si>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</si>
  <si>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</si>
  <si>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</si>
  <si>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</si>
  <si>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</si>
  <si>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</si>
  <si>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</si>
  <si>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</si>
  <si>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</si>
  <si>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</si>
  <si>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</si>
  <si>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</si>
  <si>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</si>
  <si>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</si>
  <si>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</si>
  <si>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</si>
  <si>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</si>
  <si>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</si>
  <si>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</si>
  <si>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</si>
  <si>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</si>
  <si>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</si>
  <si>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</si>
  <si>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</si>
  <si>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</si>
  <si>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</si>
  <si>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</si>
  <si>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</si>
  <si>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</si>
  <si>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</si>
  <si>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</si>
  <si>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</si>
  <si>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</si>
  <si>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</si>
  <si>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</si>
  <si>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</si>
  <si>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</si>
  <si>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</si>
  <si>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</si>
  <si>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</si>
  <si>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</si>
  <si>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</si>
  <si>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</si>
  <si>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</si>
  <si>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</si>
  <si>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</si>
  <si>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</si>
  <si>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</si>
  <si>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</si>
  <si>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</si>
  <si>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</si>
  <si>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</si>
  <si>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</si>
  <si>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</si>
  <si>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</si>
  <si>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</si>
  <si>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</si>
  <si>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</si>
  <si>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</si>
  <si>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</si>
  <si>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</si>
  <si>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</si>
  <si>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</si>
  <si>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</si>
  <si>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</si>
  <si>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</si>
  <si>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</si>
  <si>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</si>
  <si>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</si>
  <si>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</si>
  <si>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</si>
  <si>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</si>
  <si>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</si>
  <si>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</si>
  <si>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</si>
  <si>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</si>
  <si>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</si>
  <si>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</si>
  <si>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</si>
  <si>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</si>
  <si>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</si>
  <si>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</si>
  <si>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</si>
  <si>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</si>
  <si>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</si>
  <si>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</si>
  <si>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</si>
  <si>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</si>
  <si>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</si>
  <si>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</si>
  <si>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</si>
  <si>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</si>
  <si>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</si>
  <si>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</si>
  <si>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</si>
  <si>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</si>
  <si>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</si>
  <si>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</si>
  <si>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</si>
  <si>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</si>
  <si>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</si>
  <si>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</si>
  <si>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</si>
  <si>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</si>
  <si>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</si>
  <si>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</si>
  <si>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</si>
  <si>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</si>
  <si>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</si>
  <si>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</si>
  <si>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</si>
  <si>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</si>
  <si>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</si>
  <si>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</si>
  <si>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</si>
  <si>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</si>
  <si>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</si>
  <si>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</si>
  <si>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</si>
  <si>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</si>
  <si>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</si>
  <si>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</si>
  <si>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</si>
  <si>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</si>
  <si>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</si>
  <si>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</si>
  <si>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</si>
  <si>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</si>
  <si>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</si>
  <si>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</si>
  <si>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</si>
  <si>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</si>
  <si>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</si>
  <si>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</si>
  <si>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</si>
  <si>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</si>
  <si>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</si>
  <si>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</si>
  <si>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</si>
  <si>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</si>
  <si>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</si>
  <si>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</si>
  <si>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</si>
  <si>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</si>
  <si>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</si>
  <si>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</si>
  <si>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</si>
  <si>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</si>
  <si>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</si>
  <si>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</si>
  <si>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</si>
  <si>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</si>
  <si>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</si>
  <si>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</si>
  <si>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</si>
  <si>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</si>
  <si>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</si>
  <si>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</si>
  <si>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</si>
  <si>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</si>
  <si>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</si>
  <si>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</si>
  <si>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</si>
  <si>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</si>
  <si>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</si>
  <si>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</si>
  <si>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</si>
  <si>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</si>
  <si>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</si>
  <si>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</si>
  <si>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</si>
  <si>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</si>
  <si>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</si>
  <si>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</si>
  <si>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</si>
  <si>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</si>
  <si>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</si>
  <si>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</si>
  <si>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</si>
  <si>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</si>
  <si>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</si>
  <si>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</si>
  <si>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</si>
  <si>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</si>
  <si>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</si>
  <si>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</si>
  <si>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</si>
  <si>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</si>
  <si>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</si>
  <si>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</si>
  <si>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</si>
  <si>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</si>
  <si>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</si>
  <si>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</si>
  <si>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</si>
  <si>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</si>
  <si>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</si>
  <si>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</si>
  <si>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</si>
  <si>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</si>
  <si>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</si>
  <si>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</si>
  <si>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</si>
  <si>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</si>
  <si>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</si>
  <si>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</si>
  <si>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</si>
  <si>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</si>
  <si>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</si>
  <si>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</si>
  <si>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</si>
  <si>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</si>
  <si>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</si>
  <si>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</si>
  <si>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</si>
  <si>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</si>
  <si>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</si>
  <si>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</si>
  <si>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</si>
  <si>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</si>
  <si>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</si>
  <si>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</si>
  <si>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</si>
  <si>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</si>
  <si>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</si>
  <si>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</si>
  <si>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</si>
  <si>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</si>
  <si>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</si>
  <si>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</si>
  <si>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</si>
  <si>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</si>
  <si>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</si>
  <si>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</si>
  <si>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</si>
  <si>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</si>
  <si>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</si>
  <si>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</si>
  <si>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</si>
  <si>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</si>
  <si>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</si>
  <si>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</si>
  <si>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</si>
  <si>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</si>
  <si>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</si>
  <si>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</si>
  <si>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</si>
  <si>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</si>
  <si>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</si>
  <si>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</si>
  <si>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</si>
  <si>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</si>
  <si>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</si>
  <si>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</si>
  <si>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</si>
  <si>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</si>
  <si>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</si>
  <si>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</si>
  <si>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</si>
  <si>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</si>
  <si>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</si>
  <si>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</si>
  <si>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</si>
  <si>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</si>
  <si>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</si>
  <si>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</si>
  <si>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</si>
  <si>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</si>
  <si>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</si>
  <si>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</si>
  <si>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</si>
  <si>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</si>
  <si>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</si>
  <si>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</si>
  <si>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</si>
  <si>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</si>
  <si>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</si>
  <si>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</si>
  <si>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</si>
  <si>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</si>
  <si>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</si>
  <si>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</si>
  <si>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</si>
  <si>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</si>
  <si>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</si>
  <si>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</si>
  <si>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</si>
  <si>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</si>
  <si>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</si>
  <si>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</si>
  <si>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</si>
  <si>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</si>
  <si>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</si>
  <si>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</si>
  <si>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</si>
  <si>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</si>
  <si>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</si>
  <si>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</si>
  <si>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</si>
  <si>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</si>
  <si>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</si>
  <si>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</si>
  <si>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</si>
  <si>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</si>
  <si>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</si>
  <si>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</si>
  <si>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</si>
  <si>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</si>
  <si>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</si>
  <si>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</si>
  <si>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</si>
  <si>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</si>
  <si>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</si>
  <si>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</si>
  <si>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</si>
  <si>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</si>
  <si>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</si>
  <si>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</si>
  <si>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</si>
  <si>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</si>
  <si>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</si>
  <si>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</si>
  <si>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</si>
  <si>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</si>
  <si>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</si>
  <si>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</si>
  <si>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</si>
  <si>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</si>
  <si>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</si>
  <si>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</si>
  <si>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</si>
  <si>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</si>
  <si>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</si>
  <si>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</si>
  <si>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</si>
  <si>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</si>
  <si>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</si>
  <si>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</si>
  <si>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</si>
  <si>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</si>
  <si>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</si>
  <si>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</si>
  <si>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</si>
  <si>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</si>
  <si>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</si>
  <si>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</si>
  <si>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</si>
  <si>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</si>
  <si>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</si>
  <si>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</si>
  <si>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</si>
  <si>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</si>
  <si>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</si>
  <si>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</si>
  <si>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</si>
  <si>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</si>
  <si>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</si>
  <si>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</si>
  <si>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</si>
  <si>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</si>
  <si>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</si>
  <si>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</si>
  <si>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</si>
  <si>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</si>
  <si>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</si>
  <si>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</si>
  <si>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</si>
  <si>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</si>
  <si>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</si>
  <si>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</si>
  <si>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</si>
  <si>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</si>
  <si>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</si>
  <si>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</si>
  <si>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</si>
  <si>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</si>
  <si>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</si>
  <si>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</si>
  <si>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</si>
  <si>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</si>
  <si>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</si>
  <si>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</si>
  <si>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</si>
  <si>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</si>
  <si>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</si>
  <si>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</si>
  <si>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</si>
  <si>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</si>
  <si>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</si>
  <si>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</si>
  <si>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</si>
  <si>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</si>
  <si>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</si>
  <si>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</si>
  <si>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</si>
  <si>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</si>
  <si>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</si>
  <si>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</si>
  <si>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</si>
  <si>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</si>
  <si>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</si>
  <si>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</si>
  <si>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</si>
  <si>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</si>
  <si>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</si>
  <si>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</si>
  <si>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</si>
  <si>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</si>
  <si>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</si>
  <si>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</si>
  <si>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</si>
  <si>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</si>
  <si>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</si>
  <si>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</si>
  <si>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</si>
  <si>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</si>
  <si>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</si>
  <si>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</si>
  <si>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</si>
  <si>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</si>
  <si>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</si>
  <si>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</si>
  <si>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</si>
  <si>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</si>
  <si>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</si>
  <si>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</si>
  <si>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</si>
  <si>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</si>
  <si>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</si>
  <si>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</si>
  <si>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</si>
  <si>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</si>
  <si>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</si>
  <si>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</si>
  <si>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</si>
  <si>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</si>
  <si>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</si>
  <si>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</si>
  <si>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</si>
  <si>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</si>
  <si>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</si>
  <si>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</si>
  <si>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</si>
  <si>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</si>
  <si>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</si>
  <si>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</si>
  <si>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</si>
  <si>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</si>
  <si>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</si>
  <si>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</si>
  <si>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</si>
  <si>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</si>
  <si>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</si>
  <si>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</si>
  <si>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</si>
  <si>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</si>
  <si>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</si>
  <si>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</si>
  <si>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</si>
  <si>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</si>
  <si>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</si>
  <si>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</si>
  <si>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</si>
  <si>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</si>
  <si>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</si>
  <si>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</si>
  <si>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</si>
  <si>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</si>
  <si>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</si>
  <si>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</si>
  <si>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</si>
  <si>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</si>
  <si>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</si>
  <si>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</si>
  <si>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</si>
  <si>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</si>
  <si>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</si>
  <si>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</si>
  <si>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</si>
  <si>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</si>
  <si>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</si>
  <si>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</si>
  <si>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</si>
  <si>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</si>
  <si>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</si>
  <si>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</si>
  <si>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</si>
  <si>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</si>
  <si>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</si>
  <si>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</si>
  <si>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</si>
  <si>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</si>
  <si>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</si>
  <si>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</si>
  <si>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</si>
  <si>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</si>
  <si>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</si>
  <si>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</si>
  <si>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</si>
  <si>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</si>
  <si>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</si>
  <si>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</si>
  <si>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</si>
  <si>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</si>
  <si>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</si>
  <si>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</si>
  <si>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</si>
  <si>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</si>
  <si>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</si>
  <si>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</si>
  <si>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</si>
  <si>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</si>
  <si>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</si>
  <si>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</si>
  <si>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</si>
  <si>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</si>
  <si>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</si>
  <si>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</si>
  <si>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</si>
  <si>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</si>
  <si>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</si>
  <si>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</si>
  <si>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</si>
  <si>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</si>
  <si>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</si>
  <si>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</si>
  <si>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</si>
  <si>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</si>
  <si>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</si>
  <si>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</si>
  <si>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</si>
  <si>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</si>
  <si>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</si>
  <si>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</si>
  <si>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</si>
  <si>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</si>
  <si>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</si>
  <si>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</si>
  <si>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</si>
  <si>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</si>
  <si>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</si>
  <si>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</si>
  <si>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</si>
  <si>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</si>
  <si>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</si>
  <si>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</si>
  <si>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</si>
  <si>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</si>
  <si>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</si>
  <si>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</si>
  <si>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</si>
  <si>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</si>
  <si>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</si>
  <si>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</si>
  <si>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</si>
  <si>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</si>
  <si>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</si>
  <si>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</si>
  <si>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</si>
  <si>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</si>
  <si>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</si>
  <si>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</si>
  <si>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</si>
  <si>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</si>
  <si>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</si>
  <si>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</si>
  <si>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</si>
  <si>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</si>
  <si>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</si>
  <si>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</si>
  <si>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</si>
  <si>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</si>
  <si>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</si>
  <si>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</si>
  <si>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</si>
  <si>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</si>
  <si>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</si>
  <si>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</si>
  <si>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</si>
  <si>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</si>
  <si>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</si>
  <si>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</si>
  <si>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</si>
  <si>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</si>
  <si>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</si>
  <si>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</si>
  <si>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</si>
  <si>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</si>
  <si>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</si>
  <si>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</si>
  <si>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</si>
  <si>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</si>
  <si>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</si>
  <si>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</si>
  <si>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</si>
  <si>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</si>
  <si>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</si>
  <si>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</si>
  <si>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</si>
  <si>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</si>
  <si>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</si>
  <si>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</si>
  <si>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</si>
  <si>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</si>
  <si>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</si>
  <si>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</si>
  <si>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</si>
  <si>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</si>
  <si>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</si>
  <si>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</si>
  <si>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</si>
  <si>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</si>
  <si>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</si>
  <si>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</si>
  <si>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</si>
  <si>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</si>
  <si>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</si>
  <si>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</si>
  <si>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</si>
  <si>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</si>
  <si>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</si>
  <si>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</si>
  <si>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</si>
  <si>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</si>
  <si>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</si>
  <si>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</si>
  <si>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</si>
  <si>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</si>
  <si>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</si>
  <si>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</si>
  <si>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</si>
  <si>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</si>
  <si>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</si>
  <si>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</si>
  <si>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</si>
  <si>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</si>
  <si>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</si>
  <si>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</si>
  <si>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</si>
  <si>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</si>
  <si>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</si>
  <si>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</si>
  <si>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</si>
  <si>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</si>
  <si>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</si>
  <si>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</si>
  <si>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</si>
  <si>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</si>
  <si>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</si>
  <si>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</si>
  <si>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</si>
  <si>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</si>
  <si>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</si>
  <si>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</si>
  <si>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</si>
  <si>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</si>
  <si>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</si>
  <si>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</si>
  <si>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</si>
  <si>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</si>
  <si>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</si>
  <si>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</si>
  <si>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</si>
  <si>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</si>
  <si>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</si>
  <si>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</si>
  <si>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</si>
  <si>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</si>
  <si>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</si>
  <si>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</si>
  <si>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</si>
  <si>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</si>
  <si>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</si>
  <si>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</si>
  <si>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</si>
  <si>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</si>
  <si>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</si>
  <si>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</si>
  <si>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</si>
  <si>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</si>
  <si>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</si>
  <si>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</si>
  <si>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</si>
  <si>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</si>
  <si>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</si>
  <si>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</si>
  <si>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</si>
  <si>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</si>
  <si>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</si>
  <si>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</si>
  <si>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</si>
  <si>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</si>
  <si>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</si>
  <si>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</si>
  <si>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</si>
  <si>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</si>
  <si>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</si>
  <si>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</si>
  <si>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</si>
  <si>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</si>
  <si>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</si>
  <si>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</si>
  <si>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</si>
  <si>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</si>
  <si>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</si>
  <si>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</si>
  <si>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</si>
  <si>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</si>
  <si>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</si>
  <si>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</si>
  <si>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</si>
  <si>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</si>
  <si>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</si>
  <si>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</si>
  <si>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</si>
  <si>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</si>
  <si>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</si>
  <si>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</si>
  <si>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</si>
  <si>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</si>
  <si>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</si>
  <si>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</si>
  <si>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</si>
  <si>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</si>
  <si>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</si>
  <si>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</si>
  <si>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</si>
  <si>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</si>
  <si>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</si>
  <si>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</si>
  <si>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</si>
  <si>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</si>
  <si>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</si>
  <si>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</si>
  <si>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</si>
  <si>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</si>
  <si>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</si>
  <si>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</si>
  <si>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</si>
  <si>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</si>
  <si>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</si>
  <si>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</si>
  <si>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</si>
  <si>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</si>
  <si>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</si>
  <si>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</si>
  <si>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</si>
  <si>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</si>
  <si>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</si>
  <si>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</si>
  <si>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</si>
  <si>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</si>
  <si>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</si>
  <si>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</si>
  <si>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</si>
  <si>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</si>
  <si>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</si>
  <si>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</si>
  <si>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</si>
  <si>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</si>
  <si>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</si>
  <si>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</si>
  <si>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</si>
  <si>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</si>
  <si>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</si>
  <si>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</si>
  <si>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</si>
  <si>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</si>
  <si>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</si>
  <si>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</si>
  <si>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</si>
  <si>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</si>
  <si>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</si>
  <si>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</si>
  <si>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</si>
  <si>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</si>
  <si>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</si>
  <si>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</si>
  <si>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</si>
  <si>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</si>
  <si>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</si>
  <si>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</si>
  <si>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</si>
  <si>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</si>
  <si>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</si>
  <si>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</si>
  <si>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</si>
  <si>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</si>
  <si>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</si>
  <si>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</si>
  <si>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</si>
  <si>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</si>
  <si>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</si>
  <si>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</si>
  <si>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</si>
  <si>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</si>
  <si>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</si>
  <si>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</si>
  <si>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</si>
  <si>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</si>
  <si>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</si>
  <si>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</si>
  <si>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</si>
  <si>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</si>
  <si>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</si>
  <si>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</si>
  <si>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</si>
  <si>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</si>
  <si>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</si>
  <si>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</si>
  <si>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</si>
  <si>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</si>
  <si>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</si>
  <si>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</si>
  <si>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</si>
  <si>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</si>
  <si>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</si>
  <si>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</si>
  <si>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</si>
  <si>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</si>
  <si>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</si>
  <si>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</si>
  <si>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</si>
  <si>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</si>
  <si>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</si>
  <si>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</si>
  <si>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</si>
  <si>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</si>
  <si>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</si>
  <si>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</si>
  <si>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</si>
  <si>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</si>
  <si>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</si>
  <si>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</si>
  <si>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</si>
  <si>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</si>
  <si>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</si>
  <si>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</si>
  <si>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</si>
  <si>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</si>
  <si>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</si>
  <si>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</si>
  <si>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</si>
  <si>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</si>
  <si>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</si>
  <si>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</si>
  <si>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</si>
  <si>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</si>
  <si>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</si>
  <si>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</si>
  <si>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</si>
  <si>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</si>
  <si>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</si>
  <si>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</si>
  <si>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</si>
  <si>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</si>
  <si>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</si>
  <si>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</si>
  <si>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</si>
  <si>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</si>
  <si>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</si>
  <si>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</si>
  <si>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</si>
  <si>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</si>
  <si>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</si>
  <si>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</si>
  <si>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</si>
  <si>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</si>
  <si>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</si>
  <si>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</si>
  <si>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</si>
  <si>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</si>
  <si>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</si>
  <si>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</si>
  <si>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</si>
  <si>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</si>
  <si>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</si>
  <si>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</si>
  <si>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</si>
  <si>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</si>
  <si>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</si>
  <si>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</si>
  <si>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</si>
  <si>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</si>
  <si>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</si>
  <si>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</si>
  <si>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</si>
  <si>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</si>
  <si>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</si>
  <si>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</si>
  <si>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</si>
  <si>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</si>
  <si>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</si>
  <si>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</si>
  <si>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</si>
  <si>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</si>
  <si>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</si>
  <si>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</si>
  <si>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</si>
  <si>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</si>
  <si>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</si>
  <si>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</si>
  <si>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</si>
  <si>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</si>
  <si>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</si>
  <si>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</si>
  <si>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</si>
  <si>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</si>
  <si>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</si>
  <si>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</si>
  <si>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</si>
  <si>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</si>
  <si>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</si>
  <si>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</si>
  <si>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</si>
  <si>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</si>
  <si>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</si>
  <si>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</si>
  <si>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</si>
  <si>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</si>
  <si>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</si>
  <si>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</si>
  <si>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</si>
  <si>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</si>
  <si>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</si>
  <si>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</si>
  <si>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</si>
  <si>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</si>
  <si>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</si>
  <si>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</si>
  <si>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</si>
  <si>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</si>
  <si>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</si>
  <si>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</si>
  <si>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</si>
  <si>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</si>
  <si>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</si>
  <si>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</si>
  <si>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</si>
  <si>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</si>
  <si>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</si>
  <si>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</si>
  <si>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</si>
  <si>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</si>
  <si>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</si>
  <si>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</si>
  <si>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</si>
  <si>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</si>
  <si>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</si>
  <si>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</si>
  <si>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</si>
  <si>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</si>
  <si>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</si>
  <si>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</si>
  <si>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</si>
  <si>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</si>
  <si>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</si>
  <si>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</si>
  <si>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</si>
  <si>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</si>
  <si>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</si>
  <si>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</si>
  <si>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</si>
  <si>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</si>
  <si>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</si>
  <si>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</si>
  <si>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</si>
  <si>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</si>
  <si>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</si>
  <si>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</si>
  <si>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</si>
  <si>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</si>
  <si>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</si>
  <si>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</si>
  <si>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</si>
  <si>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</si>
  <si>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</si>
  <si>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</si>
  <si>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</si>
  <si>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</si>
  <si>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</si>
  <si>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</si>
  <si>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</si>
  <si>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</si>
  <si>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</si>
  <si>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</si>
  <si>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</si>
  <si>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</si>
  <si>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</si>
  <si>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</si>
  <si>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</si>
  <si>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</si>
  <si>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</si>
  <si>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</si>
  <si>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</si>
  <si>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</si>
  <si>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</si>
  <si>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</si>
  <si>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</si>
  <si>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</si>
  <si>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</si>
  <si>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</si>
  <si>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</si>
  <si>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</si>
  <si>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</si>
  <si>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</si>
  <si>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</si>
  <si>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</si>
  <si>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</si>
  <si>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</si>
  <si>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</si>
  <si>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</si>
  <si>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</si>
  <si>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</si>
  <si>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</si>
  <si>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</si>
  <si>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</si>
  <si>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</si>
  <si>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</si>
  <si>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</si>
  <si>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</si>
  <si>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</si>
  <si>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</si>
  <si>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</si>
  <si>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</si>
  <si>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</si>
  <si>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</si>
  <si>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</si>
  <si>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</si>
  <si>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</si>
  <si>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</si>
  <si>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</si>
  <si>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</si>
  <si>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</si>
  <si>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</si>
  <si>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</si>
  <si>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</si>
  <si>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</si>
  <si>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</si>
  <si>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</si>
  <si>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</si>
  <si>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</si>
  <si>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</si>
  <si>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</si>
  <si>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</si>
  <si>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</si>
  <si>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</si>
  <si>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</si>
  <si>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</si>
  <si>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</si>
  <si>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</si>
  <si>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</si>
  <si>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</si>
  <si>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</si>
  <si>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</si>
  <si>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</si>
  <si>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</si>
  <si>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</si>
  <si>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</si>
  <si>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</si>
  <si>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</si>
  <si>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</si>
  <si>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</si>
  <si>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</si>
  <si>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</si>
  <si>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</si>
  <si>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</si>
  <si>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</si>
  <si>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</si>
  <si>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</si>
  <si>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</si>
  <si>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</si>
  <si>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</si>
  <si>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</si>
  <si>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</si>
  <si>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</si>
  <si>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</si>
  <si>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</si>
  <si>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</si>
  <si>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</si>
  <si>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</si>
  <si>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</si>
  <si>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</si>
  <si>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</si>
  <si>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</si>
  <si>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</si>
  <si>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</si>
  <si>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</si>
  <si>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</si>
  <si>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</si>
  <si>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</si>
  <si>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</si>
  <si>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</si>
  <si>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</si>
  <si>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</si>
  <si>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</si>
  <si>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</si>
  <si>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</si>
  <si>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</si>
  <si>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</si>
  <si>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</si>
  <si>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</si>
  <si>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</si>
  <si>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</si>
  <si>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</si>
  <si>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</si>
  <si>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</si>
  <si>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</si>
  <si>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</si>
  <si>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</si>
  <si>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</si>
  <si>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</si>
  <si>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</si>
  <si>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</si>
  <si>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</si>
  <si>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</si>
  <si>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</si>
  <si>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</si>
  <si>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</si>
  <si>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</si>
  <si>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</si>
  <si>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</si>
  <si>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</si>
  <si>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</si>
  <si>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</si>
  <si>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</si>
  <si>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</si>
  <si>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</si>
  <si>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</si>
  <si>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</si>
  <si>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</si>
  <si>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</si>
  <si>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</si>
  <si>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</si>
  <si>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</si>
  <si>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</si>
  <si>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</si>
  <si>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</si>
  <si>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</si>
  <si>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</si>
  <si>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</si>
  <si>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</si>
  <si>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</si>
  <si>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</si>
  <si>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</si>
  <si>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</si>
  <si>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</si>
  <si>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</si>
  <si>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</si>
  <si>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</si>
  <si>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</si>
  <si>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</si>
  <si>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</si>
  <si>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</si>
  <si>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</si>
  <si>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</si>
  <si>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</si>
  <si>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</si>
  <si>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</si>
  <si>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</si>
  <si>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</si>
  <si>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</si>
  <si>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</si>
  <si>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</si>
  <si>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</si>
  <si>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</si>
  <si>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</si>
  <si>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</si>
  <si>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</si>
  <si>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</si>
  <si>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</si>
  <si>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</si>
  <si>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</si>
  <si>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</si>
  <si>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</si>
  <si>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</si>
  <si>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</si>
  <si>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</si>
  <si>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</si>
  <si>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</si>
  <si>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</si>
  <si>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</si>
  <si>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</si>
  <si>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</si>
  <si>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</si>
  <si>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</si>
  <si>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</si>
  <si>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</si>
  <si>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</si>
  <si>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</si>
  <si>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</si>
  <si>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</si>
  <si>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</si>
  <si>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</si>
  <si>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</si>
  <si>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</si>
  <si>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</si>
  <si>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</si>
  <si>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</si>
  <si>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</si>
  <si>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</si>
  <si>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</si>
  <si>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</si>
  <si>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</si>
  <si>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</si>
  <si>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</si>
  <si>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</si>
  <si>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</si>
  <si>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</si>
  <si>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</si>
  <si>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</si>
  <si>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</si>
  <si>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</si>
  <si>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</si>
  <si>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</si>
  <si>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</si>
  <si>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</si>
  <si>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</si>
  <si>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</si>
  <si>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</si>
  <si>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</si>
  <si>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</si>
  <si>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</si>
  <si>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</si>
  <si>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</si>
  <si>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</si>
  <si>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</si>
  <si>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</si>
  <si>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</si>
  <si>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</si>
  <si>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</si>
  <si>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</si>
  <si>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</si>
  <si>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</si>
  <si>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</si>
  <si>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</si>
  <si>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</si>
  <si>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</si>
  <si>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</si>
  <si>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</si>
  <si>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</si>
  <si>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</si>
  <si>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</si>
  <si>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</si>
  <si>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</si>
  <si>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</si>
  <si>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</si>
  <si>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</si>
  <si>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</si>
  <si>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</si>
  <si>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</si>
  <si>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</si>
  <si>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</si>
  <si>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</si>
  <si>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</si>
  <si>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</si>
  <si>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</si>
  <si>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</si>
  <si>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</si>
  <si>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</si>
  <si>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</si>
  <si>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</si>
  <si>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</si>
  <si>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</si>
  <si>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</si>
  <si>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</si>
  <si>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</si>
  <si>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</si>
  <si>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</si>
  <si>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</si>
  <si>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</si>
  <si>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</si>
  <si>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</si>
  <si>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</si>
  <si>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</si>
  <si>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</si>
  <si>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</si>
  <si>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</si>
  <si>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</si>
  <si>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</si>
  <si>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</si>
  <si>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</si>
  <si>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</si>
  <si>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</si>
  <si>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</si>
  <si>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</si>
  <si>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</si>
  <si>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</si>
  <si>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</si>
  <si>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</si>
  <si>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</si>
  <si>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</si>
  <si>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</si>
  <si>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</si>
  <si>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</si>
  <si>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</si>
  <si>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</si>
  <si>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</si>
  <si>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</si>
  <si>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</si>
  <si>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</si>
  <si>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</si>
  <si>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</si>
  <si>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</si>
  <si>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</si>
  <si>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</si>
  <si>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</si>
  <si>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</si>
  <si>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</si>
  <si>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</si>
  <si>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</si>
  <si>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</si>
  <si>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</si>
  <si>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</si>
  <si>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</si>
  <si>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</si>
  <si>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</si>
  <si>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</si>
  <si>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</si>
  <si>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</si>
  <si>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</si>
  <si>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</si>
  <si>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</si>
  <si>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</si>
  <si>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</si>
  <si>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</si>
  <si>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</si>
  <si>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</si>
  <si>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</si>
  <si>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</si>
  <si>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</si>
  <si>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</si>
  <si>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</si>
  <si>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</si>
  <si>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</si>
  <si>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</si>
  <si>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</si>
  <si>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</si>
  <si>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</si>
  <si>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</si>
  <si>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</si>
  <si>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</si>
  <si>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</si>
  <si>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</si>
  <si>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</si>
  <si>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</si>
  <si>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</si>
  <si>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</si>
  <si>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</si>
  <si>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</si>
  <si>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</si>
  <si>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</si>
  <si>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</si>
  <si>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</si>
  <si>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</si>
  <si>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</si>
  <si>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</si>
  <si>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</si>
  <si>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</si>
  <si>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</si>
  <si>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</si>
  <si>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</si>
  <si>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</si>
  <si>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</si>
  <si>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</si>
  <si>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</si>
  <si>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</si>
  <si>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</si>
  <si>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</si>
  <si>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</si>
  <si>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</si>
  <si>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</si>
  <si>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</si>
  <si>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</si>
  <si>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</si>
  <si>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</si>
  <si>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</si>
  <si>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</si>
  <si>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</si>
  <si>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</si>
  <si>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</si>
  <si>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</si>
  <si>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</si>
  <si>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</si>
  <si>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</si>
  <si>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</si>
  <si>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</si>
  <si>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</si>
  <si>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</si>
  <si>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</si>
  <si>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</si>
  <si>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</si>
  <si>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</si>
  <si>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</si>
  <si>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</si>
  <si>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</si>
  <si>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</si>
  <si>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</si>
  <si>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</si>
  <si>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</si>
  <si>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</si>
  <si>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</si>
  <si>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</si>
  <si>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</si>
  <si>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</si>
  <si>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</si>
  <si>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</si>
  <si>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</si>
  <si>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</si>
  <si>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</si>
  <si>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</si>
  <si>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</si>
  <si>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</si>
  <si>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</si>
  <si>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</si>
  <si>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</si>
  <si>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</si>
  <si>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</si>
  <si>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</si>
  <si>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</si>
  <si>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</si>
  <si>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</si>
  <si>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</si>
  <si>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</si>
  <si>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</si>
  <si>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</si>
  <si>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</si>
  <si>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</si>
  <si>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</si>
  <si>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</si>
  <si>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</si>
  <si>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</si>
  <si>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</si>
  <si>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</si>
  <si>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</si>
  <si>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</si>
  <si>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</si>
  <si>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</si>
  <si>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</si>
  <si>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</si>
  <si>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</si>
  <si>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</si>
  <si>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</si>
  <si>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</si>
  <si>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</si>
  <si>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</si>
  <si>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</si>
  <si>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</si>
  <si>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</si>
  <si>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</si>
  <si>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</si>
  <si>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</si>
  <si>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</si>
  <si>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</si>
  <si>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</si>
  <si>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</si>
  <si>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</si>
  <si>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</si>
  <si>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</si>
  <si>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</si>
  <si>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</si>
  <si>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</si>
  <si>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</si>
  <si>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</si>
  <si>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</si>
  <si>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</si>
  <si>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</si>
  <si>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</si>
  <si>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</si>
  <si>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</si>
  <si>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</si>
  <si>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</si>
  <si>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</si>
  <si>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</si>
  <si>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</si>
  <si>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</si>
  <si>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</si>
  <si>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</si>
  <si>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</si>
  <si>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</si>
  <si>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</si>
  <si>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</si>
  <si>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</si>
  <si>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</si>
  <si>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</si>
  <si>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</si>
  <si>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</si>
  <si>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</si>
  <si>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</si>
  <si>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</si>
  <si>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</si>
  <si>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</si>
  <si>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</si>
  <si>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</si>
  <si>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</si>
  <si>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</si>
  <si>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</si>
  <si>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</si>
  <si>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</si>
  <si>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</si>
  <si>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</si>
  <si>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</si>
  <si>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</si>
  <si>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</si>
  <si>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</si>
  <si>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</si>
  <si>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</si>
  <si>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</si>
  <si>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</si>
  <si>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</si>
  <si>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</si>
  <si>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</si>
  <si>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</si>
  <si>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</si>
  <si>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</si>
  <si>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</si>
  <si>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</si>
  <si>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</si>
  <si>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</si>
  <si>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</si>
  <si>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</si>
  <si>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</si>
  <si>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</si>
  <si>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</si>
  <si>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</si>
  <si>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</si>
  <si>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</si>
  <si>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</si>
  <si>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</si>
  <si>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</si>
  <si>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</si>
  <si>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</si>
  <si>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</si>
  <si>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</si>
  <si>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</si>
  <si>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</si>
  <si>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</si>
  <si>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</si>
  <si>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</si>
  <si>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</si>
  <si>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</si>
  <si>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</si>
  <si>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</si>
  <si>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</si>
  <si>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</si>
  <si>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</si>
  <si>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</si>
  <si>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</si>
  <si>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</si>
  <si>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</si>
  <si>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</si>
  <si>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</si>
  <si>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</si>
  <si>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</si>
  <si>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</si>
  <si>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</si>
  <si>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</si>
  <si>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</si>
  <si>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</si>
  <si>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</si>
  <si>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</si>
  <si>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</si>
  <si>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</si>
  <si>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</si>
  <si>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</si>
  <si>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</si>
  <si>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</si>
  <si>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</si>
  <si>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</si>
  <si>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</si>
  <si>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</si>
  <si>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</si>
  <si>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</si>
  <si>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</si>
  <si>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</si>
  <si>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</si>
  <si>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</si>
  <si>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</si>
  <si>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</si>
  <si>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</si>
  <si>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</si>
  <si>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</si>
  <si>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</si>
  <si>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</si>
  <si>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</si>
  <si>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</si>
  <si>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</si>
  <si>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</si>
  <si>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</si>
  <si>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</si>
  <si>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</si>
  <si>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</si>
  <si>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</si>
  <si>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</si>
  <si>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</si>
  <si>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</si>
  <si>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</si>
  <si>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</si>
  <si>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</si>
  <si>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</si>
  <si>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</si>
  <si>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</si>
  <si>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</si>
  <si>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</si>
  <si>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</si>
  <si>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</si>
  <si>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</si>
  <si>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</si>
  <si>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</si>
  <si>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</si>
  <si>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</si>
  <si>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</si>
  <si>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</si>
  <si>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</si>
  <si>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</si>
  <si>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</si>
  <si>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</si>
  <si>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</si>
  <si>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</si>
  <si>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</si>
  <si>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</si>
  <si>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</si>
  <si>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</si>
  <si>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</si>
  <si>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</si>
  <si>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</si>
  <si>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</si>
  <si>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</si>
  <si>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</si>
  <si>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</si>
  <si>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</si>
  <si>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</si>
  <si>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</si>
  <si>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</si>
  <si>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</si>
  <si>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</si>
  <si>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</si>
  <si>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</si>
  <si>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</si>
  <si>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</si>
  <si>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</si>
  <si>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</si>
  <si>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</si>
  <si>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</si>
  <si>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</si>
  <si>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</si>
  <si>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</si>
  <si>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</si>
  <si>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</si>
  <si>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</si>
  <si>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</si>
  <si>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</si>
  <si>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</si>
  <si>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</si>
  <si>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</si>
  <si>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</si>
  <si>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</si>
  <si>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</si>
  <si>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</si>
  <si>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</si>
  <si>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</si>
  <si>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</si>
  <si>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</si>
  <si>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</si>
  <si>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</si>
  <si>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</si>
  <si>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</si>
  <si>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</si>
  <si>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</si>
  <si>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</si>
  <si>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</si>
  <si>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</si>
  <si>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</si>
  <si>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</si>
  <si>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</si>
  <si>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</si>
  <si>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</si>
  <si>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</si>
  <si>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</si>
  <si>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</si>
  <si>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</si>
  <si>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</si>
  <si>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</si>
  <si>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</si>
  <si>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</si>
  <si>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</si>
  <si>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</si>
  <si>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</si>
  <si>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</si>
  <si>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</si>
  <si>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</si>
  <si>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</si>
  <si>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</si>
  <si>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</si>
  <si>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</si>
  <si>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</si>
  <si>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</si>
  <si>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</si>
  <si>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</si>
  <si>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</si>
  <si>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</si>
  <si>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</si>
  <si>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</si>
  <si>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</si>
  <si>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</si>
  <si>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</si>
  <si>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</si>
  <si>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</si>
  <si>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</si>
  <si>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</si>
  <si>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</si>
  <si>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</si>
  <si>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</si>
  <si>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</si>
  <si>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</si>
  <si>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</si>
  <si>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</si>
  <si>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</si>
  <si>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</si>
  <si>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</si>
  <si>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</si>
  <si>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</si>
  <si>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</si>
  <si>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</si>
  <si>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</si>
  <si>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</si>
  <si>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</si>
  <si>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</si>
  <si>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</si>
  <si>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</si>
  <si>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</si>
  <si>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</si>
  <si>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</si>
  <si>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</si>
  <si>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</si>
  <si>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</si>
  <si>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</si>
  <si>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</si>
  <si>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</si>
  <si>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</si>
  <si>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</si>
  <si>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</si>
  <si>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</si>
  <si>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</si>
  <si>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</si>
  <si>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</si>
  <si>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</si>
  <si>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</si>
  <si>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</si>
  <si>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</si>
  <si>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</si>
  <si>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</si>
  <si>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</si>
  <si>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</si>
  <si>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</si>
  <si>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</si>
  <si>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</si>
  <si>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</si>
  <si>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</si>
  <si>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</si>
  <si>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</si>
  <si>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</si>
  <si>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</si>
  <si>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</si>
  <si>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</si>
  <si>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</si>
  <si>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</si>
  <si>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</si>
  <si>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</si>
  <si>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</si>
  <si>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</si>
  <si>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</si>
  <si>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</si>
  <si>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</si>
  <si>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</si>
  <si>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</si>
  <si>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</si>
  <si>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</si>
  <si>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</si>
  <si>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</si>
  <si>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</si>
  <si>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</si>
  <si>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</si>
  <si>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</si>
  <si>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</si>
  <si>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</si>
  <si>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</si>
  <si>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</si>
  <si>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</si>
  <si>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</si>
  <si>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</si>
  <si>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</si>
  <si>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</si>
  <si>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</si>
  <si>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</si>
  <si>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</si>
  <si>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</si>
  <si>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</si>
  <si>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</si>
  <si>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</si>
  <si>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</si>
  <si>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</si>
  <si>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</si>
  <si>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</si>
  <si>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</si>
  <si>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</si>
  <si>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</si>
  <si>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</si>
  <si>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</si>
  <si>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</si>
  <si>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</si>
  <si>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</si>
  <si>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</si>
  <si>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</si>
  <si>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</si>
  <si>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</si>
  <si>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</si>
  <si>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</si>
  <si>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</si>
  <si>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</si>
  <si>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</si>
  <si>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</si>
  <si>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</si>
  <si>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</si>
  <si>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</si>
  <si>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</si>
  <si>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</si>
  <si>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</si>
  <si>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</si>
  <si>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</si>
  <si>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</si>
  <si>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</si>
  <si>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</si>
  <si>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</si>
  <si>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</si>
  <si>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</si>
  <si>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</si>
  <si>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</si>
  <si>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</si>
  <si>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</si>
  <si>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</si>
  <si>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</si>
  <si>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</si>
  <si>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</si>
  <si>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</si>
  <si>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</si>
  <si>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</si>
  <si>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</si>
  <si>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</si>
  <si>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</si>
  <si>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</si>
  <si>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</si>
  <si>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</si>
  <si>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</si>
  <si>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</si>
  <si>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</si>
  <si>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</si>
  <si>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</si>
  <si>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</si>
  <si>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</si>
  <si>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</si>
  <si>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</si>
  <si>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</si>
  <si>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</si>
  <si>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</si>
  <si>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</si>
  <si>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</si>
  <si>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</si>
  <si>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</si>
  <si>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</si>
  <si>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</si>
  <si>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</si>
  <si>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</si>
  <si>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</si>
  <si>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</si>
  <si>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</si>
  <si>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</si>
  <si>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</si>
  <si>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</si>
  <si>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</si>
  <si>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</si>
  <si>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</si>
  <si>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</si>
  <si>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</si>
  <si>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</si>
  <si>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</si>
  <si>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</si>
  <si>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</si>
  <si>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</si>
  <si>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</si>
  <si>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</si>
  <si>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</si>
  <si>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</si>
  <si>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</si>
  <si>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</si>
  <si>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</si>
  <si>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</si>
  <si>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</si>
  <si>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</si>
  <si>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</si>
  <si>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</si>
  <si>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</si>
  <si>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</si>
  <si>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</si>
  <si>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</si>
  <si>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</si>
  <si>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</si>
  <si>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</si>
  <si>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</si>
  <si>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</si>
  <si>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</si>
  <si>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</si>
  <si>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</si>
  <si>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</si>
  <si>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</si>
  <si>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</si>
  <si>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</si>
  <si>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</si>
  <si>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</si>
  <si>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</si>
  <si>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</si>
  <si>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</si>
  <si>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</si>
  <si>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</si>
  <si>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</si>
  <si>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</si>
  <si>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</si>
  <si>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</si>
  <si>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</si>
  <si>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</si>
  <si>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</si>
  <si>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</si>
  <si>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</si>
  <si>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</si>
  <si>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</si>
  <si>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</si>
  <si>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</si>
  <si>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</si>
  <si>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</si>
  <si>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</si>
  <si>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</si>
  <si>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</si>
  <si>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</si>
  <si>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</si>
  <si>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</si>
  <si>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</si>
  <si>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</si>
  <si>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</si>
  <si>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</si>
  <si>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</si>
  <si>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</si>
  <si>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</si>
  <si>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</si>
  <si>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</si>
  <si>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</si>
  <si>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</si>
  <si>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</si>
  <si>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</si>
  <si>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</si>
  <si>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</si>
  <si>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</si>
  <si>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</si>
  <si>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</si>
  <si>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</si>
  <si>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</si>
  <si>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</si>
  <si>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</si>
  <si>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</si>
  <si>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</si>
  <si>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</si>
  <si>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</si>
  <si>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</si>
  <si>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</si>
  <si>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</si>
  <si>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</si>
  <si>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</si>
  <si>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</si>
  <si>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</si>
  <si>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</si>
  <si>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</si>
  <si>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</si>
  <si>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</si>
  <si>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</si>
  <si>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</si>
  <si>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</si>
  <si>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</si>
  <si>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</si>
  <si>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</si>
  <si>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</si>
  <si>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</si>
  <si>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</si>
  <si>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</si>
  <si>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</si>
  <si>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</si>
  <si>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</si>
  <si>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</si>
  <si>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</si>
  <si>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</si>
  <si>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</si>
  <si>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</si>
  <si>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</si>
  <si>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</si>
  <si>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</si>
  <si>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</si>
  <si>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</si>
  <si>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</si>
  <si>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</si>
  <si>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</si>
  <si>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</si>
  <si>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</si>
  <si>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</si>
  <si>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</si>
  <si>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</si>
  <si>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</si>
  <si>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</si>
  <si>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</si>
  <si>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</si>
  <si>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</si>
  <si>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</si>
  <si>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</si>
  <si>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</si>
  <si>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</si>
  <si>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</si>
  <si>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</si>
  <si>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</si>
  <si>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</si>
  <si>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</si>
  <si>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</si>
  <si>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</si>
  <si>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</si>
  <si>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</si>
  <si>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</si>
  <si>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</si>
  <si>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</si>
  <si>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</si>
  <si>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</si>
  <si>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</si>
  <si>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</si>
  <si>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</si>
  <si>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</si>
  <si>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</si>
  <si>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</si>
  <si>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</si>
  <si>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</si>
  <si>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</si>
  <si>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</si>
  <si>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</si>
  <si>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</si>
  <si>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</si>
  <si>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</si>
  <si>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</si>
  <si>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</si>
  <si>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</si>
  <si>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</si>
  <si>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</si>
  <si>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</si>
  <si>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</si>
  <si>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</si>
  <si>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</si>
  <si>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</si>
  <si>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</si>
  <si>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</si>
  <si>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</si>
  <si>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</si>
  <si>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</si>
  <si>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</si>
  <si>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</si>
  <si>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</si>
  <si>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</si>
  <si>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</si>
  <si>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</si>
  <si>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</si>
  <si>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</si>
  <si>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</si>
  <si>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</si>
  <si>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</si>
  <si>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</si>
  <si>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</si>
  <si>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</si>
  <si>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</si>
  <si>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</si>
  <si>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</si>
  <si>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</si>
  <si>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</si>
  <si>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</si>
  <si>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</si>
  <si>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</si>
  <si>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</si>
  <si>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</si>
  <si>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</si>
  <si>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</si>
  <si>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</si>
  <si>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</si>
  <si>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</si>
  <si>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</si>
  <si>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</si>
  <si>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</si>
  <si>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</si>
  <si>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</si>
  <si>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</si>
  <si>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</si>
  <si>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</si>
  <si>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</si>
  <si>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</si>
  <si>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</si>
  <si>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</si>
  <si>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</si>
  <si>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</si>
  <si>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</si>
  <si>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</si>
  <si>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</si>
  <si>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</si>
  <si>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</si>
  <si>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</si>
  <si>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</si>
  <si>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</si>
  <si>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</si>
  <si>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</si>
  <si>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</si>
  <si>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</si>
  <si>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</si>
  <si>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</si>
  <si>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</si>
  <si>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</si>
  <si>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</si>
  <si>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</si>
  <si>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</si>
  <si>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</si>
  <si>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</si>
  <si>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</si>
  <si>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</si>
  <si>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</si>
  <si>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</si>
  <si>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</si>
  <si>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</si>
  <si>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</si>
  <si>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</si>
  <si>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</si>
  <si>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</si>
  <si>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</si>
  <si>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</si>
  <si>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</si>
  <si>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</si>
  <si>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</si>
  <si>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</si>
  <si>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</si>
  <si>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</si>
  <si>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</si>
  <si>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</si>
  <si>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</si>
  <si>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</si>
  <si>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</si>
  <si>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</si>
  <si>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</si>
  <si>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</si>
  <si>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</si>
  <si>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</si>
  <si>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</si>
  <si>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</si>
  <si>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</si>
  <si>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</si>
  <si>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</si>
  <si>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</si>
  <si>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</si>
  <si>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</si>
  <si>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</si>
  <si>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</si>
  <si>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</si>
  <si>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</si>
  <si>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</si>
  <si>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</si>
  <si>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</si>
  <si>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</si>
  <si>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</si>
  <si>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</si>
  <si>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</si>
  <si>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</si>
  <si>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</si>
  <si>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</si>
  <si>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</si>
  <si>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</si>
  <si>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</si>
  <si>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</si>
  <si>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</si>
  <si>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</si>
  <si>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</si>
  <si>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</si>
  <si>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</si>
  <si>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</si>
  <si>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</si>
  <si>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</si>
  <si>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</si>
  <si>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</si>
  <si>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</si>
  <si>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</si>
  <si>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</si>
  <si>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</si>
  <si>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</si>
  <si>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</si>
  <si>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</si>
  <si>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</si>
  <si>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</si>
  <si>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</si>
  <si>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</si>
  <si>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</si>
  <si>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</si>
  <si>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</si>
  <si>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</si>
  <si>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</si>
  <si>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</si>
  <si>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</si>
  <si>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</si>
  <si>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</si>
  <si>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</si>
  <si>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</si>
  <si>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</si>
  <si>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</si>
  <si>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</si>
  <si>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</si>
  <si>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</si>
  <si>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</si>
  <si>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</si>
  <si>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</si>
  <si>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</si>
  <si>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</si>
  <si>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</si>
  <si>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</si>
  <si>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</si>
  <si>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</si>
  <si>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</si>
  <si>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</si>
  <si>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</si>
  <si>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</si>
  <si>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</si>
  <si>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</si>
  <si>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</si>
  <si>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</si>
  <si>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</si>
  <si>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</si>
  <si>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</si>
  <si>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</si>
  <si>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</si>
  <si>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</si>
  <si>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</si>
  <si>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</si>
  <si>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</si>
  <si>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</si>
  <si>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</si>
  <si>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</si>
  <si>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</si>
  <si>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</si>
  <si>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</si>
  <si>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</si>
  <si>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</si>
  <si>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</si>
  <si>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</si>
  <si>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</si>
  <si>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</si>
  <si>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</si>
  <si>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</si>
  <si>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</si>
  <si>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</si>
  <si>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</si>
  <si>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</si>
  <si>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</si>
  <si>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</si>
  <si>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</si>
  <si>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</si>
  <si>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</si>
  <si>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</si>
  <si>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</si>
  <si>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</si>
  <si>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</si>
  <si>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</si>
  <si>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</si>
  <si>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</si>
  <si>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</si>
  <si>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</si>
  <si>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</si>
  <si>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</si>
  <si>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</si>
  <si>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</si>
  <si>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</si>
  <si>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</si>
  <si>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</si>
  <si>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</si>
  <si>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</si>
  <si>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</si>
  <si>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</si>
  <si>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</si>
  <si>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</si>
  <si>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</si>
  <si>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</si>
  <si>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</si>
  <si>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</si>
  <si>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</si>
  <si>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</si>
  <si>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</si>
  <si>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</si>
  <si>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</si>
  <si>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</si>
  <si>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</si>
  <si>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</si>
  <si>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</si>
  <si>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</si>
  <si>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</si>
  <si>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</si>
  <si>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</si>
  <si>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</si>
  <si>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</si>
  <si>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</si>
  <si>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</si>
  <si>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</si>
  <si>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</si>
  <si>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</si>
  <si>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</si>
  <si>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</si>
  <si>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</si>
  <si>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</si>
  <si>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</si>
  <si>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</si>
  <si>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</si>
  <si>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</si>
  <si>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</si>
  <si>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</si>
  <si>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</si>
  <si>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</si>
  <si>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</si>
  <si>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</si>
  <si>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</si>
  <si>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</si>
  <si>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</si>
  <si>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</si>
  <si>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</si>
  <si>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</si>
  <si>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</si>
  <si>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</si>
  <si>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</si>
  <si>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</si>
  <si>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</si>
  <si>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</si>
  <si>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</si>
  <si>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</si>
  <si>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</si>
  <si>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</si>
  <si>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</si>
  <si>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</si>
  <si>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</si>
  <si>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</si>
  <si>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</si>
  <si>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</si>
  <si>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</si>
  <si>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</si>
  <si>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</si>
  <si>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</si>
  <si>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</si>
  <si>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</si>
  <si>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</si>
  <si>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</si>
  <si>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</si>
  <si>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</si>
  <si>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</si>
  <si>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</si>
  <si>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</si>
  <si>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</si>
  <si>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</si>
  <si>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</si>
  <si>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</si>
  <si>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</si>
  <si>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</si>
  <si>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</si>
  <si>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</si>
  <si>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</si>
  <si>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</si>
  <si>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</si>
  <si>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</si>
  <si>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</si>
  <si>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</si>
  <si>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</si>
  <si>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</si>
  <si>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</si>
  <si>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</si>
  <si>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</si>
  <si>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</si>
  <si>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</si>
  <si>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</si>
  <si>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</si>
  <si>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</si>
  <si>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</si>
  <si>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</si>
  <si>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</si>
  <si>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</si>
  <si>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</si>
  <si>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</si>
  <si>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</si>
  <si>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</si>
  <si>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</si>
  <si>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</si>
  <si>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</si>
  <si>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</si>
  <si>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</si>
  <si>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</si>
  <si>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</si>
  <si>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</si>
  <si>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</si>
  <si>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</si>
  <si>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</si>
  <si>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</si>
  <si>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</si>
  <si>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</si>
  <si>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</si>
  <si>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</si>
  <si>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</si>
  <si>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</si>
  <si>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</si>
  <si>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</si>
  <si>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</si>
  <si>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</si>
  <si>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</si>
  <si>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</si>
  <si>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</si>
  <si>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</si>
  <si>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</si>
  <si>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</si>
  <si>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</si>
  <si>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</si>
  <si>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</si>
  <si>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</si>
  <si>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</si>
  <si>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</si>
  <si>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</si>
  <si>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</si>
  <si>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</si>
  <si>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</si>
  <si>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</si>
  <si>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</si>
  <si>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</si>
  <si>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</si>
  <si>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</si>
  <si>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</si>
  <si>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</si>
  <si>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</si>
  <si>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</si>
  <si>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</si>
  <si>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</si>
  <si>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</si>
  <si>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</si>
  <si>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</si>
  <si>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</si>
  <si>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</si>
  <si>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</si>
  <si>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</si>
  <si>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</si>
  <si>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</si>
  <si>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</si>
  <si>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</si>
  <si>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</si>
  <si>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</si>
  <si>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</si>
  <si>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</si>
  <si>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</si>
  <si>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</si>
  <si>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</si>
  <si>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</si>
  <si>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</si>
  <si>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</si>
  <si>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</si>
  <si>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</si>
  <si>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</si>
  <si>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</si>
  <si>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</si>
  <si>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</si>
  <si>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</si>
  <si>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</si>
  <si>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</si>
  <si>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</si>
  <si>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</si>
  <si>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</si>
  <si>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</si>
  <si>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</si>
  <si>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</si>
  <si>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</si>
  <si>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</si>
  <si>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</si>
  <si>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</si>
  <si>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</si>
  <si>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</si>
  <si>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</si>
  <si>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</si>
  <si>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</si>
  <si>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</si>
  <si>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</si>
  <si>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</si>
  <si>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</si>
  <si>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</si>
  <si>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</si>
  <si>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</si>
  <si>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</si>
  <si>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</si>
  <si>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</si>
  <si>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</si>
  <si>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</si>
  <si>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</si>
  <si>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</si>
  <si>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</si>
  <si>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</si>
  <si>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</si>
  <si>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</si>
  <si>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</si>
  <si>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</si>
  <si>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</si>
  <si>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</si>
  <si>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</si>
  <si>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</si>
  <si>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</si>
  <si>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</si>
  <si>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</si>
  <si>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</si>
  <si>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</si>
  <si>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</si>
  <si>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</si>
  <si>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</si>
  <si>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</si>
  <si>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</si>
  <si>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</si>
  <si>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</si>
  <si>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</si>
  <si>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</si>
  <si>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</si>
  <si>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</si>
  <si>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</si>
  <si>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</si>
  <si>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</si>
  <si>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</si>
  <si>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</si>
  <si>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</si>
  <si>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</si>
  <si>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</si>
  <si>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</si>
  <si>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</si>
  <si>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</si>
  <si>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</si>
  <si>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</si>
  <si>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</si>
  <si>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</si>
  <si>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</si>
  <si>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</si>
  <si>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</si>
  <si>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</si>
  <si>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</si>
  <si>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</si>
  <si>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</si>
  <si>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</si>
  <si>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</si>
  <si>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</si>
  <si>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</si>
  <si>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</si>
  <si>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</si>
  <si>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</si>
  <si>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</si>
  <si>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</si>
  <si>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</si>
  <si>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</si>
  <si>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</si>
  <si>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</si>
  <si>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</si>
  <si>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</si>
  <si>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</si>
  <si>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</si>
  <si>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</si>
  <si>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</si>
  <si>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</si>
  <si>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</si>
  <si>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</si>
  <si>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</si>
  <si>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</si>
  <si>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</si>
  <si>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</si>
  <si>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</si>
  <si>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</si>
  <si>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</si>
  <si>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</si>
  <si>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</si>
  <si>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</si>
  <si>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</si>
  <si>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</si>
  <si>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</si>
  <si>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</si>
  <si>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</si>
  <si>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</si>
  <si>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</si>
  <si>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</si>
  <si>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</si>
  <si>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</si>
  <si>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</si>
  <si>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</si>
  <si>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</si>
  <si>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</si>
  <si>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</si>
  <si>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</si>
  <si>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</si>
  <si>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</si>
  <si>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</si>
  <si>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</si>
  <si>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</si>
  <si>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</si>
  <si>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</si>
  <si>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</si>
  <si>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</si>
  <si>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</si>
  <si>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</si>
  <si>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</si>
  <si>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</si>
  <si>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</si>
  <si>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</si>
  <si>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</si>
  <si>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</si>
  <si>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</si>
  <si>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</si>
  <si>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</si>
  <si>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</si>
  <si>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</si>
  <si>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</si>
  <si>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</si>
  <si>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</si>
  <si>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</si>
  <si>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</si>
  <si>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</si>
  <si>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</si>
  <si>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</si>
  <si>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</si>
  <si>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</si>
  <si>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</si>
  <si>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</si>
  <si>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</si>
  <si>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</si>
  <si>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</si>
  <si>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</si>
  <si>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</si>
  <si>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</si>
  <si>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</si>
  <si>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</si>
  <si>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</si>
  <si>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</si>
  <si>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</si>
  <si>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</si>
  <si>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</si>
  <si>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</si>
  <si>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</si>
  <si>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</si>
  <si>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</si>
  <si>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</si>
  <si>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</si>
  <si>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</si>
  <si>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</si>
  <si>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</si>
  <si>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</si>
  <si>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</si>
  <si>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</si>
  <si>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</si>
  <si>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</si>
  <si>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</si>
  <si>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</si>
  <si>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</si>
  <si>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</si>
  <si>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</si>
  <si>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</si>
  <si>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</si>
  <si>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</si>
  <si>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</si>
  <si>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</si>
  <si>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</si>
  <si>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</si>
  <si>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</si>
  <si>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</si>
  <si>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</si>
  <si>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</si>
  <si>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</si>
  <si>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</si>
  <si>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</si>
  <si>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</si>
  <si>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</si>
  <si>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</si>
  <si>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</si>
  <si>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</si>
  <si>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</si>
  <si>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</si>
  <si>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</si>
  <si>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</si>
  <si>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</si>
  <si>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</si>
  <si>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</si>
  <si>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</si>
  <si>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</si>
  <si>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</si>
  <si>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</si>
  <si>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</si>
  <si>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</si>
  <si>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</si>
  <si>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</si>
  <si>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</si>
  <si>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</si>
  <si>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</si>
  <si>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</si>
  <si>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</si>
  <si>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</si>
  <si>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</si>
  <si>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</si>
  <si>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</si>
  <si>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</si>
  <si>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</si>
  <si>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</si>
  <si>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</si>
  <si>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</si>
  <si>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</si>
  <si>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</si>
  <si>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</si>
  <si>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</si>
  <si>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</si>
  <si>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</si>
  <si>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</si>
  <si>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</si>
  <si>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</si>
  <si>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</si>
  <si>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</si>
  <si>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</si>
  <si>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</si>
  <si>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</si>
  <si>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</si>
  <si>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</si>
  <si>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</si>
  <si>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</si>
  <si>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</si>
  <si>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</si>
  <si>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</si>
  <si>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</si>
  <si>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</si>
  <si>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</si>
  <si>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</si>
  <si>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</si>
  <si>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</si>
  <si>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</si>
  <si>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</si>
  <si>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</si>
  <si>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</si>
  <si>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</si>
  <si>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</si>
  <si>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</si>
  <si>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</si>
  <si>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</si>
  <si>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</si>
  <si>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</si>
  <si>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</si>
  <si>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</si>
  <si>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</si>
  <si>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</si>
  <si>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</si>
  <si>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</si>
  <si>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</si>
  <si>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</si>
  <si>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</si>
  <si>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</si>
  <si>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</si>
  <si>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</si>
  <si>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</si>
  <si>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</si>
  <si>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</si>
  <si>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</si>
  <si>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</si>
  <si>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</si>
  <si>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</si>
  <si>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</si>
  <si>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</si>
  <si>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</si>
  <si>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</si>
  <si>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</si>
  <si>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</si>
  <si>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</si>
  <si>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</si>
  <si>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</si>
  <si>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</si>
  <si>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</si>
  <si>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</si>
  <si>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</si>
  <si>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</si>
  <si>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</si>
  <si>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</si>
  <si>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</si>
  <si>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</si>
  <si>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</si>
  <si>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</si>
  <si>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</si>
  <si>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</si>
  <si>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</si>
  <si>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</si>
  <si>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</si>
  <si>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</si>
  <si>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</si>
  <si>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</si>
  <si>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</si>
  <si>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</si>
  <si>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</si>
  <si>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</si>
  <si>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</si>
  <si>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</si>
  <si>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</si>
  <si>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</si>
  <si>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</si>
  <si>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</si>
  <si>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</si>
  <si>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</si>
  <si>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</si>
  <si>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</si>
  <si>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</si>
  <si>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</si>
  <si>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</si>
  <si>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</si>
  <si>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</si>
  <si>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</si>
  <si>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</si>
  <si>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</si>
  <si>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</si>
  <si>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</si>
  <si>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</si>
  <si>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</si>
  <si>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</si>
  <si>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</si>
  <si>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</si>
  <si>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</si>
  <si>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</si>
  <si>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</si>
  <si>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</si>
  <si>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</si>
  <si>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</si>
  <si>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</si>
  <si>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</si>
  <si>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</si>
  <si>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</si>
  <si>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</si>
  <si>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</si>
  <si>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</si>
  <si>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</si>
  <si>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</si>
  <si>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</si>
  <si>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</si>
  <si>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</si>
  <si>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</si>
  <si>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</si>
  <si>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</si>
  <si>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</si>
  <si>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</si>
  <si>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</si>
  <si>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</si>
  <si>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</si>
  <si>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</si>
  <si>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</si>
  <si>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</si>
  <si>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</si>
  <si>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</si>
  <si>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</si>
  <si>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</si>
  <si>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</si>
  <si>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</si>
  <si>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</si>
  <si>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</si>
  <si>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</si>
  <si>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</si>
  <si>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</si>
  <si>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</si>
  <si>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</si>
  <si>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</si>
  <si>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</si>
  <si>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</si>
  <si>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</si>
  <si>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</si>
  <si>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</si>
  <si>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</si>
  <si>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</si>
  <si>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</si>
  <si>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</si>
  <si>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</si>
  <si>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</si>
  <si>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</si>
  <si>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</si>
  <si>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</si>
  <si>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</si>
  <si>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</si>
  <si>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</si>
  <si>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</si>
  <si>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</si>
  <si>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</si>
  <si>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</si>
  <si>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</si>
  <si>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</si>
  <si>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</si>
  <si>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</si>
  <si>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</si>
  <si>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</si>
  <si>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</si>
  <si>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</si>
  <si>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</si>
  <si>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</si>
  <si>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</si>
  <si>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</si>
  <si>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</si>
  <si>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</si>
  <si>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</si>
  <si>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</si>
  <si>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</si>
  <si>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</si>
  <si>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</si>
  <si>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</si>
  <si>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</si>
  <si>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</si>
  <si>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</si>
  <si>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</si>
  <si>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</si>
  <si>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</si>
  <si>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</si>
  <si>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</si>
  <si>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</si>
  <si>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</si>
  <si>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</si>
  <si>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</si>
  <si>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</si>
  <si>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</si>
  <si>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</si>
  <si>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</si>
  <si>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</si>
  <si>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</si>
  <si>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</si>
  <si>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</si>
  <si>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</si>
  <si>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</si>
  <si>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</si>
  <si>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</si>
  <si>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</si>
  <si>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</si>
  <si>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</si>
  <si>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</si>
  <si>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</si>
  <si>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</si>
  <si>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</si>
  <si>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</si>
  <si>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</si>
  <si>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</si>
  <si>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</si>
  <si>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</si>
  <si>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</si>
  <si>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</si>
  <si>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</si>
  <si>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</si>
  <si>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</si>
  <si>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</si>
  <si>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</si>
  <si>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</si>
  <si>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</si>
  <si>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</si>
  <si>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</si>
  <si>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</si>
  <si>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</si>
  <si>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</si>
  <si>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</si>
  <si>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</si>
  <si>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</si>
  <si>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</si>
  <si>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</si>
  <si>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</si>
  <si>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</si>
  <si>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</si>
  <si>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</si>
  <si>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</si>
  <si>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</si>
  <si>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</si>
  <si>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</si>
  <si>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</si>
  <si>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</si>
  <si>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</si>
  <si>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</si>
  <si>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</si>
  <si>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</si>
  <si>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</si>
  <si>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</si>
  <si>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</si>
  <si>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</si>
  <si>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</si>
  <si>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</si>
  <si>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</si>
  <si>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</si>
  <si>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</si>
  <si>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</si>
  <si>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</si>
  <si>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</si>
  <si>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</si>
  <si>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</si>
  <si>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</si>
  <si>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</si>
  <si>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</si>
  <si>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</si>
  <si>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</si>
  <si>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</si>
  <si>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</si>
  <si>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</si>
  <si>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</si>
  <si>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</si>
  <si>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</si>
  <si>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</si>
  <si>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</si>
  <si>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</si>
  <si>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</si>
  <si>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</si>
  <si>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</si>
  <si>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</si>
  <si>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</si>
  <si>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</si>
  <si>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</si>
  <si>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</si>
  <si>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</si>
  <si>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</si>
  <si>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</si>
  <si>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</si>
  <si>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</si>
  <si>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</si>
  <si>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</si>
  <si>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</si>
  <si>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</si>
  <si>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</si>
  <si>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</si>
  <si>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</si>
  <si>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</si>
  <si>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</si>
  <si>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</si>
  <si>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</si>
  <si>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</si>
  <si>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</si>
  <si>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</si>
  <si>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</si>
  <si>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</si>
  <si>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</si>
  <si>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</si>
  <si>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</si>
  <si>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</si>
  <si>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</si>
  <si>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</si>
  <si>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</si>
  <si>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</si>
  <si>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</si>
  <si>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</si>
  <si>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</si>
  <si>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</si>
  <si>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</si>
  <si>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</si>
  <si>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</si>
  <si>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</si>
  <si>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</si>
  <si>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</si>
  <si>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</si>
  <si>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</si>
  <si>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</si>
  <si>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</si>
  <si>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</si>
  <si>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</si>
  <si>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</si>
  <si>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</si>
  <si>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</si>
  <si>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</si>
  <si>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</si>
  <si>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</si>
  <si>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</si>
  <si>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</si>
  <si>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</si>
  <si>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</si>
  <si>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</si>
  <si>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</si>
  <si>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</si>
  <si>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</si>
  <si>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</si>
  <si>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</si>
  <si>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</si>
  <si>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</si>
  <si>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</si>
  <si>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</si>
  <si>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</si>
  <si>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</si>
  <si>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</si>
  <si>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</si>
  <si>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</si>
  <si>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</si>
  <si>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</si>
  <si>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</si>
  <si>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</si>
  <si>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</si>
  <si>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</si>
  <si>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</si>
  <si>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</si>
  <si>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</si>
  <si>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</si>
  <si>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</si>
  <si>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</si>
  <si>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</si>
  <si>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</si>
  <si>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</si>
  <si>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</si>
  <si>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</si>
  <si>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</si>
  <si>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</si>
  <si>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</si>
  <si>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</si>
  <si>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</si>
  <si>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</si>
  <si>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</si>
  <si>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</si>
  <si>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</si>
  <si>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</si>
  <si>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</si>
  <si>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</si>
  <si>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</si>
  <si>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</si>
  <si>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</si>
  <si>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</si>
  <si>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</si>
  <si>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</si>
  <si>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</si>
  <si>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</si>
  <si>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</si>
  <si>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</si>
  <si>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</si>
  <si>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</si>
  <si>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</si>
  <si>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</si>
  <si>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</si>
  <si>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</si>
  <si>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</si>
  <si>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</si>
  <si>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</si>
  <si>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</si>
  <si>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</si>
  <si>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</si>
  <si>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</si>
  <si>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</si>
  <si>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</si>
  <si>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</si>
  <si>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</si>
  <si>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</si>
  <si>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</si>
  <si>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</si>
  <si>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</si>
  <si>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</si>
  <si>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</si>
  <si>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</si>
  <si>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</si>
  <si>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</si>
  <si>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</si>
  <si>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</si>
  <si>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</si>
  <si>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</si>
  <si>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</si>
  <si>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</si>
  <si>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</si>
  <si>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</si>
  <si>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</si>
  <si>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</si>
  <si>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</si>
  <si>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</si>
  <si>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</si>
  <si>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</si>
  <si>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</si>
  <si>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</si>
  <si>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</si>
  <si>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</si>
  <si>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</si>
  <si>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</si>
  <si>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</si>
  <si>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</si>
  <si>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</si>
  <si>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</si>
  <si>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</si>
  <si>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</si>
  <si>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</si>
  <si>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</si>
  <si>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</si>
  <si>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</si>
  <si>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</si>
  <si>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</si>
  <si>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</si>
  <si>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</si>
  <si>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</si>
  <si>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</si>
  <si>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</si>
  <si>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</si>
  <si>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</si>
  <si>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</si>
  <si>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</si>
  <si>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</si>
  <si>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</si>
  <si>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</si>
  <si>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</si>
  <si>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</si>
  <si>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</si>
  <si>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</si>
  <si>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</si>
  <si>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</si>
  <si>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</si>
  <si>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</si>
  <si>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</si>
  <si>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</si>
  <si>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</si>
  <si>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</si>
  <si>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</si>
  <si>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</si>
  <si>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</si>
  <si>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</si>
  <si>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</si>
  <si>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</si>
  <si>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</si>
  <si>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</si>
  <si>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</si>
  <si>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</si>
  <si>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</si>
  <si>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</si>
  <si>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</si>
  <si>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</si>
  <si>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</si>
  <si>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</si>
  <si>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</si>
  <si>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</si>
  <si>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</si>
  <si>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</si>
  <si>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</si>
  <si>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</si>
  <si>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</si>
  <si>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</si>
  <si>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</si>
  <si>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</si>
  <si>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</si>
  <si>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</si>
  <si>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</si>
  <si>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</si>
  <si>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</si>
  <si>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</si>
  <si>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</si>
  <si>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</si>
  <si>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</si>
  <si>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</si>
  <si>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</si>
  <si>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</si>
  <si>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</si>
  <si>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</si>
  <si>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</si>
  <si>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</si>
  <si>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</si>
  <si>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</si>
  <si>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</si>
  <si>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</si>
  <si>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</si>
  <si>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</si>
  <si>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</si>
  <si>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</si>
  <si>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</si>
  <si>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</si>
  <si>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</si>
  <si>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</si>
  <si>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</si>
  <si>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</si>
  <si>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</si>
  <si>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</si>
  <si>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</si>
  <si>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</si>
  <si>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</si>
  <si>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</si>
  <si>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</si>
  <si>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</si>
  <si>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</si>
  <si>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</si>
  <si>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</si>
  <si>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</si>
  <si>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</si>
  <si>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</si>
  <si>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</si>
  <si>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</si>
  <si>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</si>
  <si>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</si>
  <si>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</si>
  <si>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</si>
  <si>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</si>
  <si>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</si>
  <si>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</si>
  <si>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</si>
  <si>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</si>
  <si>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</si>
  <si>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</si>
  <si>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</si>
  <si>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</si>
  <si>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</si>
  <si>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</si>
  <si>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</si>
  <si>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</si>
  <si>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</si>
  <si>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</si>
  <si>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</si>
  <si>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</si>
  <si>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</si>
  <si>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</si>
  <si>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</si>
  <si>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</si>
  <si>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</si>
  <si>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</si>
  <si>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</si>
  <si>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</si>
  <si>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</si>
  <si>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</si>
  <si>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</si>
  <si>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</si>
  <si>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</si>
  <si>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</si>
  <si>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</si>
  <si>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</si>
  <si>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</si>
  <si>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</si>
  <si>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</si>
  <si>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</si>
  <si>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</si>
  <si>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</si>
  <si>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</si>
  <si>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</si>
  <si>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</si>
  <si>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</si>
  <si>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</si>
  <si>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</si>
  <si>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</si>
  <si>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</si>
  <si>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</si>
  <si>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</si>
  <si>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</si>
  <si>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</si>
  <si>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</si>
  <si>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</si>
  <si>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</si>
  <si>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</si>
  <si>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</si>
  <si>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</si>
  <si>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</si>
  <si>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</si>
  <si>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</si>
  <si>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</si>
  <si>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</si>
  <si>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</si>
  <si>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</si>
  <si>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</si>
  <si>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</si>
  <si>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</si>
  <si>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</si>
  <si>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</si>
  <si>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</si>
  <si>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</si>
  <si>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</si>
  <si>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</si>
  <si>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</si>
  <si>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</si>
  <si>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</si>
  <si>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</si>
  <si>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</si>
  <si>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</si>
  <si>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</si>
  <si>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</si>
  <si>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</si>
  <si>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</si>
  <si>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</si>
  <si>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</si>
  <si>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</si>
  <si>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</si>
  <si>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</si>
  <si>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</si>
  <si>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</si>
  <si>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</si>
  <si>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</si>
  <si>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</si>
  <si>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</si>
  <si>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</si>
  <si>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</si>
  <si>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</si>
  <si>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</si>
  <si>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</si>
  <si>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</si>
  <si>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</si>
  <si>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</si>
  <si>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</si>
  <si>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</si>
  <si>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</si>
  <si>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</si>
  <si>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</si>
  <si>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</si>
  <si>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</si>
  <si>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</si>
  <si>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</si>
  <si>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</si>
  <si>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</si>
  <si>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</si>
  <si>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</si>
  <si>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</si>
  <si>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</si>
  <si>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</si>
  <si>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</si>
  <si>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</si>
  <si>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</si>
  <si>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</si>
  <si>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</si>
  <si>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</si>
  <si>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</si>
  <si>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</si>
  <si>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</si>
  <si>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</si>
  <si>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</si>
  <si>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</si>
  <si>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</si>
  <si>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</si>
  <si>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</si>
  <si>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</si>
  <si>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</si>
  <si>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</si>
  <si>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</si>
  <si>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</si>
  <si>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</si>
  <si>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</si>
  <si>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</si>
  <si>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</si>
  <si>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</si>
  <si>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</si>
  <si>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</si>
  <si>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</si>
  <si>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</si>
  <si>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</si>
  <si>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</si>
  <si>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</si>
  <si>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</si>
  <si>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</si>
  <si>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</si>
  <si>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</si>
  <si>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</si>
  <si>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</si>
  <si>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</si>
  <si>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</si>
  <si>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</si>
  <si>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</si>
  <si>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</si>
  <si>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</si>
  <si>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</si>
  <si>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</si>
  <si>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</si>
  <si>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</si>
  <si>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</si>
  <si>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</si>
  <si>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</si>
  <si>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</si>
  <si>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</si>
  <si>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</si>
  <si>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</si>
  <si>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</si>
  <si>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</si>
  <si>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</si>
  <si>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</si>
  <si>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</si>
  <si>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</si>
  <si>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</si>
  <si>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</si>
  <si>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</si>
  <si>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</si>
  <si>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</si>
  <si>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</si>
  <si>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</si>
  <si>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</si>
  <si>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</si>
  <si>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</si>
  <si>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</si>
  <si>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</si>
  <si>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</si>
  <si>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</si>
  <si>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</si>
  <si>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</si>
  <si>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</si>
  <si>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</si>
  <si>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</si>
  <si>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</si>
  <si>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</si>
  <si>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</si>
  <si>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</si>
  <si>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</si>
  <si>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</si>
  <si>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</si>
  <si>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</si>
  <si>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</si>
  <si>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</si>
  <si>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</si>
  <si>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</si>
  <si>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</si>
  <si>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</si>
  <si>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</si>
  <si>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</si>
  <si>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</si>
  <si>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</si>
  <si>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</si>
  <si>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</si>
  <si>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</si>
  <si>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</si>
  <si>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</si>
  <si>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</si>
  <si>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</si>
  <si>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</si>
  <si>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</si>
  <si>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</si>
  <si>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</si>
  <si>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</si>
  <si>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</si>
  <si>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</si>
  <si>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</si>
  <si>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</si>
  <si>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</si>
  <si>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</si>
  <si>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</si>
  <si>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</si>
  <si>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</si>
  <si>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</si>
  <si>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</si>
  <si>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</si>
  <si>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</si>
  <si>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</si>
  <si>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</si>
  <si>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</si>
  <si>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</si>
  <si>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</si>
  <si>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</si>
  <si>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</si>
  <si>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</si>
  <si>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</si>
  <si>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</si>
  <si>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</si>
  <si>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</si>
  <si>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</si>
  <si>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</si>
  <si>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</si>
  <si>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</si>
  <si>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</si>
  <si>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</si>
  <si>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</si>
  <si>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</si>
  <si>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</si>
  <si>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</si>
  <si>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</si>
  <si>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</si>
  <si>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</si>
  <si>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</si>
  <si>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</si>
  <si>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</si>
  <si>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</si>
  <si>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</si>
  <si>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</si>
  <si>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</si>
  <si>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</si>
  <si>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</si>
  <si>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</si>
  <si>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</si>
  <si>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</si>
  <si>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</si>
  <si>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</si>
  <si>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</si>
  <si>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</si>
  <si>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</si>
  <si>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</si>
  <si>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</si>
  <si>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</si>
  <si>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</si>
  <si>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</si>
  <si>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</si>
  <si>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</si>
  <si>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</si>
  <si>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</si>
  <si>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</si>
  <si>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</si>
  <si>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</si>
  <si>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</si>
  <si>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</si>
  <si>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</si>
  <si>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</si>
  <si>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</si>
  <si>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</si>
  <si>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</si>
  <si>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</si>
  <si>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</si>
  <si>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</si>
  <si>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</si>
  <si>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</si>
  <si>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</si>
  <si>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</si>
  <si>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</si>
  <si>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</si>
  <si>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</si>
  <si>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</si>
  <si>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</si>
  <si>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</si>
  <si>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</si>
  <si>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</si>
  <si>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</si>
  <si>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</si>
  <si>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</si>
  <si>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</si>
  <si>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</si>
  <si>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</si>
  <si>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</si>
  <si>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</si>
  <si>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</si>
  <si>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</si>
  <si>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</si>
  <si>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</si>
  <si>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</si>
  <si>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</si>
  <si>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</si>
  <si>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</si>
  <si>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</si>
  <si>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</si>
  <si>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</si>
  <si>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</si>
  <si>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</si>
  <si>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</si>
  <si>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</si>
  <si>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</si>
  <si>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</si>
  <si>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</si>
  <si>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</si>
  <si>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</si>
  <si>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</si>
  <si>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</si>
  <si>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</si>
  <si>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</si>
  <si>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</si>
  <si>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</si>
  <si>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</si>
  <si>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</si>
  <si>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</si>
  <si>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</si>
  <si>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</si>
  <si>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</si>
  <si>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</si>
  <si>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</si>
  <si>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</si>
  <si>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</si>
  <si>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</si>
  <si>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</si>
  <si>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</si>
  <si>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</si>
  <si>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</si>
  <si>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</si>
  <si>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</si>
  <si>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</si>
  <si>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</si>
  <si>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</si>
  <si>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</si>
  <si>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</si>
  <si>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</si>
  <si>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</si>
  <si>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</si>
  <si>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</si>
  <si>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</si>
  <si>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</si>
  <si>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</si>
  <si>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</si>
  <si>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</si>
  <si>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</si>
  <si>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</si>
  <si>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</si>
  <si>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</si>
  <si>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</si>
  <si>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</si>
  <si>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</si>
  <si>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</si>
  <si>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</si>
  <si>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</si>
  <si>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</si>
  <si>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</si>
  <si>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</si>
  <si>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</si>
  <si>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</si>
  <si>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</si>
  <si>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</si>
  <si>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</si>
  <si>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</si>
  <si>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</si>
  <si>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</si>
  <si>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</si>
  <si>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</si>
  <si>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</si>
  <si>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</si>
  <si>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</si>
  <si>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</si>
  <si>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</si>
  <si>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</si>
  <si>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</si>
  <si>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</si>
  <si>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</si>
  <si>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</si>
  <si>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</si>
  <si>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</si>
  <si>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</si>
  <si>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</si>
  <si>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</si>
  <si>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</si>
  <si>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</si>
  <si>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</si>
  <si>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</si>
  <si>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</si>
  <si>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</si>
  <si>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</si>
  <si>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</si>
  <si>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</si>
  <si>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</si>
  <si>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</si>
  <si>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</si>
  <si>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</si>
  <si>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</si>
  <si>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</si>
  <si>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</si>
  <si>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</si>
  <si>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</si>
  <si>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</si>
  <si>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</si>
  <si>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</si>
  <si>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</si>
  <si>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</si>
  <si>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</si>
  <si>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</si>
  <si>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</si>
  <si>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</si>
  <si>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</si>
  <si>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</si>
  <si>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</si>
  <si>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</si>
  <si>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</si>
  <si>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</si>
  <si>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</si>
  <si>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</si>
  <si>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</si>
  <si>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</si>
  <si>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</si>
  <si>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</si>
  <si>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</si>
  <si>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</si>
  <si>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</si>
  <si>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</si>
  <si>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</si>
  <si>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</si>
  <si>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</si>
  <si>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</si>
  <si>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</si>
  <si>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</si>
  <si>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</si>
  <si>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</si>
  <si>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</si>
  <si>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</si>
  <si>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</si>
  <si>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</si>
  <si>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</si>
  <si>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</si>
  <si>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</si>
  <si>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</si>
  <si>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</si>
  <si>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</si>
  <si>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</si>
  <si>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</si>
  <si>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</si>
  <si>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</si>
  <si>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</si>
  <si>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</si>
  <si>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</si>
  <si>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</si>
  <si>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</si>
  <si>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</si>
  <si>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</si>
  <si>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</si>
  <si>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</si>
  <si>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</si>
  <si>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</si>
  <si>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</si>
  <si>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</si>
  <si>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</si>
  <si>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</si>
  <si>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</si>
  <si>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</si>
  <si>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</si>
  <si>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</si>
  <si>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</si>
  <si>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</si>
  <si>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</si>
  <si>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</si>
  <si>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</si>
  <si>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</si>
  <si>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</si>
  <si>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</si>
  <si>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</si>
  <si>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</si>
  <si>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</si>
  <si>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</si>
  <si>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</si>
  <si>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</si>
  <si>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</si>
  <si>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</si>
  <si>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</si>
  <si>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</si>
  <si>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</si>
  <si>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</si>
  <si>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</si>
  <si>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</si>
  <si>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</si>
  <si>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</si>
  <si>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</si>
  <si>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</si>
  <si>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</si>
  <si>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</si>
  <si>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</si>
  <si>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</si>
  <si>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</si>
  <si>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</si>
  <si>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</si>
  <si>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</si>
  <si>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</si>
  <si>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</si>
  <si>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</si>
  <si>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</si>
  <si>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</si>
  <si>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</si>
  <si>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</si>
  <si>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</si>
  <si>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</si>
  <si>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</si>
  <si>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</si>
  <si>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</si>
  <si>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</si>
  <si>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</si>
  <si>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</si>
  <si>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</si>
  <si>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</si>
  <si>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</si>
  <si>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</si>
  <si>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</si>
  <si>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</si>
  <si>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</si>
  <si>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</si>
  <si>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</si>
  <si>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</si>
  <si>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</si>
  <si>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</si>
  <si>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</si>
  <si>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</si>
  <si>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</si>
  <si>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</si>
  <si>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</si>
  <si>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</si>
  <si>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</si>
  <si>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</si>
  <si>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</si>
  <si>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</si>
  <si>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</si>
  <si>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</si>
  <si>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</si>
  <si>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</si>
  <si>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</si>
  <si>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</si>
  <si>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</si>
  <si>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</si>
  <si>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</si>
  <si>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</si>
  <si>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</si>
  <si>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</si>
  <si>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</si>
  <si>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</si>
  <si>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</si>
  <si>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</si>
  <si>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</si>
  <si>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</si>
  <si>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</si>
  <si>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</si>
  <si>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</si>
  <si>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</si>
  <si>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</si>
  <si>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</si>
  <si>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</si>
  <si>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</si>
  <si>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</si>
  <si>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</si>
  <si>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</si>
  <si>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</si>
  <si>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</si>
  <si>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</si>
  <si>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</si>
  <si>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</si>
  <si>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</si>
  <si>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</si>
  <si>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</si>
  <si>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</si>
  <si>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</si>
  <si>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</si>
  <si>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</si>
  <si>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</si>
  <si>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</si>
  <si>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</si>
  <si>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</si>
  <si>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</si>
  <si>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</si>
  <si>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</si>
  <si>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</si>
  <si>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</si>
  <si>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</si>
  <si>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</si>
  <si>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</si>
  <si>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</si>
  <si>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</si>
  <si>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</si>
  <si>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</si>
  <si>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</si>
  <si>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</si>
  <si>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</si>
  <si>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</si>
  <si>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</si>
  <si>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</si>
  <si>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</si>
  <si>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</si>
  <si>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</si>
  <si>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</si>
  <si>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</si>
  <si>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</si>
  <si>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</si>
  <si>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</si>
  <si>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</si>
  <si>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</si>
  <si>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</si>
  <si>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</si>
  <si>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</si>
  <si>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</si>
  <si>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</si>
  <si>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</si>
  <si>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</si>
  <si>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</si>
  <si>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</si>
  <si>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</si>
  <si>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</si>
  <si>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</si>
  <si>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</si>
  <si>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</si>
  <si>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</si>
  <si>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</si>
  <si>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</si>
  <si>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</si>
  <si>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</si>
  <si>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</si>
  <si>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</si>
  <si>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</si>
  <si>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</si>
  <si>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</si>
  <si>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</si>
  <si>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</si>
  <si>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</si>
  <si>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</si>
  <si>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</si>
  <si>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</si>
  <si>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</si>
  <si>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</si>
  <si>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</si>
  <si>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</si>
  <si>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</si>
  <si>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</si>
  <si>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</si>
  <si>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</si>
  <si>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</si>
  <si>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</si>
  <si>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</si>
  <si>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</si>
  <si>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</si>
  <si>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</si>
  <si>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</si>
  <si>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</si>
  <si>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</si>
  <si>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</si>
  <si>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</si>
  <si>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</si>
  <si>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</si>
  <si>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</si>
  <si>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</si>
  <si>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</si>
  <si>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</si>
  <si>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</si>
  <si>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</si>
  <si>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</si>
  <si>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</si>
  <si>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</si>
  <si>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</si>
  <si>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</si>
  <si>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</si>
  <si>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</si>
  <si>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</si>
  <si>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</si>
  <si>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</si>
  <si>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</si>
  <si>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</si>
  <si>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</si>
  <si>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</si>
  <si>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</si>
  <si>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</si>
  <si>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</si>
  <si>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</si>
  <si>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</si>
  <si>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</si>
  <si>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</si>
  <si>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</si>
  <si>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</si>
  <si>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</si>
  <si>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</si>
  <si>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</si>
  <si>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</si>
  <si>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</si>
  <si>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</si>
  <si>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</si>
  <si>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</si>
  <si>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</si>
  <si>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</si>
  <si>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</si>
  <si>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</si>
  <si>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</si>
  <si>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</si>
  <si>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</si>
  <si>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</si>
  <si>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</si>
  <si>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</si>
  <si>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</si>
  <si>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</si>
  <si>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</si>
  <si>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</si>
  <si>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</si>
  <si>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</si>
  <si>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</si>
  <si>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</si>
  <si>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</si>
  <si>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</si>
  <si>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</si>
  <si>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</si>
  <si>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</si>
  <si>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</si>
  <si>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</si>
  <si>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</si>
  <si>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</si>
  <si>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</si>
  <si>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</si>
  <si>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</si>
  <si>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</si>
  <si>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</si>
  <si>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</si>
  <si>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</si>
  <si>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</si>
  <si>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</si>
  <si>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</si>
  <si>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</si>
  <si>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</si>
  <si>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</si>
  <si>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</si>
  <si>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</si>
  <si>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</si>
  <si>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</si>
  <si>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</si>
  <si>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</si>
  <si>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</si>
  <si>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</si>
  <si>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</si>
  <si>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</si>
  <si>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</si>
  <si>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</si>
  <si>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</si>
  <si>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</si>
  <si>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</si>
  <si>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</si>
  <si>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</si>
  <si>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</si>
  <si>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</si>
  <si>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</si>
  <si>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</si>
  <si>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</si>
  <si>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</si>
  <si>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</si>
  <si>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</si>
  <si>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</si>
  <si>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</si>
  <si>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</si>
  <si>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</si>
  <si>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</si>
  <si>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</si>
  <si>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</si>
  <si>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</si>
  <si>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</si>
  <si>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</si>
  <si>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</si>
  <si>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</si>
  <si>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</si>
  <si>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</si>
  <si>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</si>
  <si>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</si>
  <si>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</si>
  <si>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</si>
  <si>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</si>
  <si>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</si>
  <si>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</si>
  <si>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</si>
  <si>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</si>
  <si>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</si>
  <si>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</si>
  <si>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</si>
  <si>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</si>
  <si>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</si>
  <si>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</si>
  <si>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</si>
  <si>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</si>
  <si>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</si>
  <si>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</si>
  <si>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</si>
  <si>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</si>
  <si>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</si>
  <si>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</si>
  <si>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</si>
  <si>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</si>
  <si>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</si>
  <si>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</si>
  <si>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</si>
  <si>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</si>
  <si>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</si>
  <si>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</si>
  <si>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</si>
  <si>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</si>
  <si>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</si>
  <si>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</si>
  <si>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</si>
  <si>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</si>
  <si>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</si>
  <si>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</si>
  <si>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</si>
  <si>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</si>
  <si>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</si>
  <si>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</si>
  <si>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</si>
  <si>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</si>
  <si>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</si>
  <si>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</si>
  <si>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</si>
  <si>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</si>
  <si>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</si>
  <si>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</si>
  <si>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</si>
  <si>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</si>
  <si>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</si>
  <si>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</si>
  <si>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</si>
  <si>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</si>
  <si>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</si>
  <si>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</si>
  <si>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</si>
  <si>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</si>
  <si>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</si>
  <si>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</si>
  <si>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</si>
  <si>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</si>
  <si>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</si>
  <si>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</si>
  <si>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</si>
  <si>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</si>
  <si>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</si>
  <si>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</si>
  <si>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</si>
  <si>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</si>
  <si>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</si>
  <si>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</si>
  <si>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</si>
  <si>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</si>
  <si>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</si>
  <si>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</si>
  <si>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</si>
  <si>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</si>
  <si>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</si>
  <si>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</si>
  <si>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</si>
  <si>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</si>
  <si>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</si>
  <si>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</si>
  <si>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</si>
  <si>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</si>
  <si>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</si>
  <si>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</si>
  <si>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</si>
  <si>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</si>
  <si>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</si>
  <si>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</si>
  <si>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</si>
  <si>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</si>
  <si>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</si>
  <si>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</si>
  <si>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</si>
  <si>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</si>
  <si>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</si>
  <si>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</si>
  <si>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</si>
  <si>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</si>
  <si>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</si>
  <si>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</si>
  <si>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</si>
  <si>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</si>
  <si>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</si>
  <si>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</si>
  <si>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</si>
  <si>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</si>
  <si>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</si>
  <si>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</si>
  <si>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</si>
  <si>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</si>
  <si>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</si>
  <si>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</si>
  <si>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</si>
  <si>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</si>
  <si>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</si>
  <si>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</si>
  <si>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</si>
  <si>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</si>
  <si>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</si>
  <si>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</si>
  <si>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</si>
  <si>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</si>
  <si>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</si>
  <si>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</si>
  <si>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</si>
  <si>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</si>
  <si>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</si>
  <si>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</si>
  <si>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</si>
  <si>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</si>
  <si>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</si>
  <si>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</si>
  <si>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</si>
  <si>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</si>
  <si>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</si>
  <si>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</si>
  <si>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</si>
  <si>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</si>
  <si>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</si>
  <si>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</si>
  <si>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</si>
  <si>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</si>
  <si>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</si>
  <si>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</si>
  <si>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</si>
  <si>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</si>
  <si>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</si>
  <si>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</si>
  <si>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</si>
  <si>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</si>
  <si>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</si>
  <si>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</si>
  <si>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</si>
  <si>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</si>
  <si>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</si>
  <si>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</si>
  <si>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</si>
  <si>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</si>
  <si>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</si>
  <si>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</si>
  <si>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</si>
  <si>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</si>
  <si>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</si>
  <si>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</si>
  <si>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</si>
  <si>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</si>
  <si>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</si>
  <si>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</si>
  <si>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</si>
  <si>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</si>
  <si>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</si>
  <si>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</si>
  <si>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</si>
  <si>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</si>
  <si>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</si>
  <si>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</si>
  <si>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</si>
  <si>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</si>
  <si>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</si>
  <si>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</si>
  <si>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</si>
  <si>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</si>
  <si>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</si>
  <si>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</si>
  <si>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</si>
  <si>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</si>
  <si>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</si>
  <si>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</si>
  <si>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</si>
  <si>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</si>
  <si>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</si>
  <si>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</si>
  <si>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</si>
  <si>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</si>
  <si>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</si>
  <si>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</si>
  <si>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</si>
  <si>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</si>
  <si>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</si>
  <si>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</si>
  <si>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</si>
  <si>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</si>
  <si>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</si>
  <si>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</si>
  <si>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</si>
  <si>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</si>
  <si>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</si>
  <si>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</si>
  <si>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</si>
  <si>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</si>
  <si>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</si>
  <si>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</si>
  <si>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</si>
  <si>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</si>
  <si>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</si>
  <si>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</si>
  <si>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</si>
  <si>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</si>
  <si>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</si>
  <si>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</si>
  <si>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</si>
  <si>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</si>
  <si>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</si>
  <si>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</si>
  <si>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</si>
  <si>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</si>
  <si>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</si>
  <si>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</si>
  <si>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</si>
  <si>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</si>
  <si>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</si>
  <si>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</si>
  <si>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</si>
  <si>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</si>
  <si>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</si>
  <si>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</si>
  <si>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</si>
  <si>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</si>
  <si>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</si>
  <si>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</si>
  <si>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</si>
  <si>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</si>
  <si>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</si>
  <si>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</si>
  <si>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</si>
  <si>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</si>
  <si>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</si>
  <si>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</si>
  <si>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</si>
  <si>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</si>
  <si>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</si>
  <si>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</si>
  <si>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</si>
  <si>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</si>
  <si>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</si>
  <si>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</si>
  <si>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</si>
  <si>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</si>
  <si>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</si>
  <si>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</si>
  <si>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</si>
  <si>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</si>
  <si>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</si>
  <si>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</si>
  <si>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</si>
  <si>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</si>
  <si>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</si>
  <si>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</si>
  <si>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</si>
  <si>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</si>
  <si>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</si>
  <si>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</si>
  <si>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</si>
  <si>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</si>
  <si>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</si>
  <si>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</si>
  <si>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</si>
  <si>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</si>
  <si>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</si>
  <si>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</si>
  <si>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</si>
  <si>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</si>
  <si>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</si>
  <si>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</si>
  <si>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</si>
  <si>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</si>
  <si>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</si>
  <si>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</si>
  <si>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</si>
  <si>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</si>
  <si>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</si>
  <si>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</si>
  <si>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</si>
  <si>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</si>
  <si>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</si>
  <si>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</si>
  <si>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</si>
  <si>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</si>
  <si>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</si>
  <si>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</si>
  <si>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</si>
  <si>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</si>
  <si>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</si>
  <si>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</si>
  <si>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</si>
  <si>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</si>
  <si>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</si>
  <si>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</si>
  <si>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</si>
  <si>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</si>
  <si>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</si>
  <si>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</si>
  <si>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</si>
  <si>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</si>
  <si>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</si>
  <si>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</si>
  <si>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</si>
  <si>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</si>
  <si>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</si>
  <si>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</si>
  <si>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</si>
  <si>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</si>
  <si>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</si>
  <si>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</si>
  <si>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</si>
  <si>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</si>
  <si>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</si>
  <si>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</si>
  <si>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</si>
  <si>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</si>
  <si>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</si>
  <si>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</si>
  <si>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</si>
  <si>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</si>
  <si>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</si>
  <si>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</si>
  <si>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</si>
  <si>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</si>
  <si>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</si>
  <si>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</si>
  <si>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</si>
  <si>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</si>
  <si>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</si>
  <si>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</si>
  <si>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</si>
  <si>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</si>
  <si>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</si>
  <si>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</si>
  <si>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</si>
  <si>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</si>
  <si>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</si>
  <si>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</si>
  <si>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</si>
  <si>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</si>
  <si>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</si>
  <si>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</si>
  <si>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</si>
  <si>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</si>
  <si>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</si>
  <si>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</si>
  <si>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</si>
  <si>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</si>
  <si>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</si>
  <si>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</si>
  <si>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</si>
  <si>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</si>
  <si>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</si>
  <si>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</si>
  <si>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</si>
  <si>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</si>
  <si>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</si>
  <si>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</si>
  <si>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</si>
  <si>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</si>
  <si>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</si>
  <si>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</si>
  <si>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</si>
  <si>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</si>
  <si>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</si>
  <si>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</si>
  <si>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</si>
  <si>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</si>
  <si>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</si>
  <si>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</si>
  <si>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</si>
  <si>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</si>
  <si>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</si>
  <si>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</si>
  <si>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</si>
  <si>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</si>
  <si>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</si>
  <si>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</si>
  <si>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</si>
  <si>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</si>
  <si>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</si>
  <si>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</si>
  <si>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</si>
  <si>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</si>
  <si>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</si>
  <si>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</si>
  <si>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</si>
  <si>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</si>
  <si>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</si>
  <si>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</si>
  <si>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</si>
  <si>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</si>
  <si>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</si>
  <si>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</si>
  <si>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</si>
  <si>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</si>
  <si>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</si>
  <si>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</si>
  <si>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</si>
  <si>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</si>
  <si>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</si>
  <si>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</si>
  <si>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</si>
  <si>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</si>
  <si>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</si>
  <si>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</si>
  <si>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</si>
  <si>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</si>
  <si>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</si>
  <si>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</si>
  <si>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</si>
  <si>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</si>
  <si>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</si>
  <si>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</si>
  <si>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</si>
  <si>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</si>
  <si>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</si>
  <si>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</si>
  <si>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</si>
  <si>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</si>
  <si>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</si>
  <si>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</si>
  <si>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</si>
  <si>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</si>
  <si>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</si>
  <si>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</si>
  <si>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</si>
  <si>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</si>
  <si>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</si>
  <si>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</si>
  <si>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</si>
  <si>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</si>
  <si>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</si>
  <si>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</si>
  <si>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</si>
  <si>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</si>
  <si>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</si>
  <si>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</si>
  <si>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</si>
  <si>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</si>
  <si>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</si>
  <si>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</si>
  <si>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</si>
  <si>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</si>
  <si>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</si>
  <si>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</si>
  <si>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</si>
  <si>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</si>
  <si>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</si>
  <si>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</si>
  <si>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</si>
  <si>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</si>
  <si>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</si>
  <si>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</si>
  <si>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</si>
  <si>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</si>
  <si>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</si>
  <si>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</si>
  <si>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</si>
  <si>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</si>
  <si>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</si>
  <si>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</si>
  <si>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</si>
  <si>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</si>
  <si>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</si>
  <si>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</si>
  <si>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</si>
  <si>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</si>
  <si>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</si>
  <si>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</si>
  <si>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</si>
  <si>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</si>
  <si>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</si>
  <si>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</si>
  <si>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</si>
  <si>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</si>
  <si>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</si>
  <si>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</si>
  <si>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</si>
  <si>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</si>
  <si>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</si>
  <si>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</si>
  <si>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</si>
  <si>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</si>
  <si>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</si>
  <si>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</si>
  <si>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</si>
  <si>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</si>
  <si>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</si>
  <si>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</si>
  <si>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</si>
  <si>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</si>
  <si>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</si>
  <si>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</si>
  <si>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</si>
  <si>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</si>
  <si>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</si>
  <si>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</si>
  <si>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</si>
  <si>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</si>
  <si>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</si>
  <si>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</si>
  <si>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</si>
  <si>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</si>
  <si>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</si>
  <si>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</si>
  <si>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</si>
  <si>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</si>
  <si>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</si>
  <si>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</si>
  <si>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</si>
  <si>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</si>
  <si>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</si>
  <si>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</si>
  <si>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</si>
  <si>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</si>
  <si>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</si>
  <si>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</si>
  <si>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</si>
  <si>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</si>
  <si>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</si>
  <si>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</si>
  <si>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</si>
  <si>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</si>
  <si>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</si>
  <si>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</si>
  <si>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</si>
  <si>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</si>
  <si>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</si>
  <si>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</si>
  <si>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</si>
  <si>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</si>
  <si>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</si>
  <si>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</si>
  <si>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</si>
  <si>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</si>
  <si>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</si>
  <si>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</si>
  <si>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</si>
  <si>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</si>
  <si>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</si>
  <si>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</si>
  <si>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</si>
  <si>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</si>
  <si>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</si>
  <si>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</si>
  <si>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</si>
  <si>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</si>
  <si>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</si>
  <si>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</si>
  <si>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</si>
  <si>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</si>
  <si>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</si>
  <si>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</si>
  <si>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</si>
  <si>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</si>
  <si>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</si>
  <si>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</si>
  <si>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</si>
  <si>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</si>
  <si>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</si>
  <si>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</si>
  <si>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</si>
  <si>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</si>
  <si>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</si>
  <si>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</si>
  <si>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</si>
  <si>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</si>
  <si>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</si>
  <si>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</si>
  <si>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</si>
  <si>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</si>
  <si>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</si>
  <si>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</si>
  <si>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</si>
  <si>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</si>
  <si>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</si>
  <si>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</si>
  <si>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</si>
  <si>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</si>
  <si>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</si>
  <si>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</si>
  <si>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</si>
  <si>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</si>
  <si>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</si>
  <si>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</si>
  <si>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</si>
  <si>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</si>
  <si>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</si>
  <si>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</si>
  <si>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</si>
  <si>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</si>
  <si>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</si>
  <si>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</si>
  <si>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</si>
  <si>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</si>
  <si>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</si>
  <si>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</si>
  <si>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</si>
  <si>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</si>
  <si>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</si>
  <si>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</si>
  <si>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</si>
  <si>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</si>
  <si>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</si>
  <si>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</si>
  <si>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</si>
  <si>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</si>
  <si>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</si>
  <si>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</si>
  <si>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</si>
  <si>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</si>
  <si>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</si>
  <si>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</si>
  <si>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</si>
  <si>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</si>
  <si>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</si>
  <si>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</si>
  <si>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</si>
  <si>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</si>
  <si>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</si>
  <si>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</si>
  <si>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</si>
  <si>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</si>
  <si>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</si>
  <si>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</si>
  <si>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</si>
  <si>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</si>
  <si>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</si>
  <si>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</si>
  <si>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</si>
  <si>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</si>
  <si>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</si>
  <si>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</si>
  <si>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</si>
  <si>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</si>
  <si>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</si>
  <si>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</si>
  <si>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</si>
  <si>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</si>
  <si>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</si>
  <si>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</si>
  <si>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</si>
  <si>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</si>
  <si>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</si>
  <si>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</si>
  <si>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</si>
  <si>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</si>
  <si>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</si>
  <si>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</si>
  <si>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</si>
  <si>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</si>
  <si>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</si>
  <si>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</si>
  <si>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</si>
  <si>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</si>
  <si>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</si>
  <si>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</si>
  <si>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</si>
  <si>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</si>
  <si>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</si>
  <si>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</si>
  <si>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</si>
  <si>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</si>
  <si>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</si>
  <si>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</si>
  <si>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</si>
  <si>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</si>
  <si>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</si>
  <si>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</si>
  <si>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</si>
  <si>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</si>
  <si>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</si>
  <si>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</si>
  <si>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</si>
  <si>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</si>
  <si>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</si>
  <si>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</si>
  <si>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</si>
  <si>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</si>
  <si>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</si>
  <si>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</si>
  <si>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</si>
  <si>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</si>
  <si>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</si>
  <si>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</si>
  <si>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</si>
  <si>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</si>
  <si>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</si>
  <si>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</si>
  <si>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</si>
  <si>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</si>
  <si>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</si>
  <si>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</si>
  <si>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</si>
  <si>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</si>
  <si>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</si>
  <si>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</si>
  <si>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</si>
  <si>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</si>
  <si>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</si>
  <si>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</si>
  <si>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</si>
  <si>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</si>
  <si>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</si>
  <si>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</si>
  <si>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</si>
  <si>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</si>
  <si>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</si>
  <si>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</si>
  <si>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</si>
  <si>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</si>
  <si>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</si>
  <si>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</si>
  <si>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</si>
  <si>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</si>
  <si>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</si>
  <si>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</si>
  <si>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</si>
  <si>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</si>
  <si>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</si>
  <si>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</si>
  <si>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</si>
  <si>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</si>
  <si>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</si>
  <si>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</si>
  <si>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</si>
  <si>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</si>
  <si>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</si>
  <si>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</si>
  <si>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</si>
  <si>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</si>
  <si>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</si>
  <si>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</si>
  <si>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</si>
  <si>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</si>
  <si>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</si>
  <si>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</si>
  <si>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</si>
  <si>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</si>
  <si>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</si>
  <si>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</si>
  <si>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</si>
  <si>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</si>
  <si>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</si>
  <si>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</si>
  <si>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</si>
  <si>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</si>
  <si>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</si>
  <si>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</si>
  <si>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</si>
  <si>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</si>
  <si>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</si>
  <si>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</si>
  <si>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</si>
  <si>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</si>
  <si>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</si>
  <si>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</si>
  <si>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</si>
  <si>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</si>
  <si>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</si>
  <si>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</si>
  <si>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</si>
  <si>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</si>
  <si>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</si>
  <si>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</si>
  <si>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</si>
  <si>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</si>
  <si>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</si>
  <si>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</si>
  <si>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</si>
  <si>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</si>
  <si>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</si>
  <si>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</si>
  <si>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</si>
  <si>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</si>
  <si>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</si>
  <si>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</si>
  <si>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</si>
  <si>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</si>
  <si>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</si>
  <si>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</si>
  <si>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</si>
  <si>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</si>
  <si>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</si>
  <si>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</si>
  <si>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</si>
  <si>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</si>
  <si>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</si>
  <si>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</si>
  <si>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</si>
  <si>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</si>
  <si>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</si>
  <si>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</si>
  <si>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</si>
  <si>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</si>
  <si>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</si>
  <si>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</si>
  <si>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</si>
  <si>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</si>
  <si>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</si>
  <si>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</si>
  <si>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</si>
  <si>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</si>
  <si>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</si>
  <si>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</si>
  <si>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</si>
  <si>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</si>
  <si>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</si>
  <si>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</si>
  <si>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</si>
  <si>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</si>
  <si>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</si>
  <si>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</si>
  <si>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</si>
  <si>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</si>
  <si>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</si>
  <si>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</si>
  <si>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</si>
  <si>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</si>
  <si>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</si>
  <si>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</si>
  <si>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</si>
  <si>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</si>
  <si>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</si>
  <si>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</si>
  <si>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</si>
  <si>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</si>
  <si>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</si>
  <si>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</si>
  <si>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</si>
  <si>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</si>
  <si>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</si>
  <si>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</si>
  <si>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</si>
  <si>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</si>
  <si>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</si>
  <si>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</si>
  <si>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</si>
  <si>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</si>
  <si>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</si>
  <si>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</si>
  <si>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</si>
  <si>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</si>
  <si>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</si>
  <si>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</si>
  <si>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</si>
  <si>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</si>
  <si>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</si>
  <si>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</si>
  <si>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</si>
  <si>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</si>
  <si>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</si>
  <si>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</si>
  <si>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</si>
  <si>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</si>
  <si>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</si>
  <si>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</si>
  <si>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</si>
  <si>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</si>
  <si>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</si>
  <si>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</si>
  <si>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</si>
  <si>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</si>
  <si>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</si>
  <si>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</si>
  <si>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</si>
  <si>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</si>
  <si>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</si>
  <si>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</si>
  <si>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</si>
  <si>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</si>
  <si>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</si>
  <si>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</si>
  <si>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</si>
  <si>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</si>
  <si>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</si>
  <si>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</si>
  <si>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</si>
  <si>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</si>
  <si>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</si>
  <si>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</si>
  <si>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</si>
  <si>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</si>
  <si>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</si>
  <si>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</si>
  <si>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</si>
  <si>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</si>
  <si>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</si>
  <si>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</si>
  <si>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</si>
  <si>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</si>
  <si>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</si>
  <si>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</si>
  <si>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</si>
  <si>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</si>
  <si>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</si>
  <si>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</si>
  <si>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</si>
  <si>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</si>
  <si>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</si>
  <si>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</si>
  <si>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</si>
  <si>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</si>
  <si>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</si>
  <si>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</si>
  <si>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</si>
  <si>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</si>
  <si>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</si>
  <si>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</si>
  <si>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</si>
  <si>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</si>
  <si>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</si>
  <si>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</si>
  <si>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</si>
  <si>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</si>
  <si>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</si>
  <si>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</si>
  <si>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</si>
  <si>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</si>
  <si>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</si>
  <si>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</si>
  <si>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</si>
  <si>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</si>
  <si>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</si>
  <si>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</si>
  <si>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</si>
  <si>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</si>
  <si>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</si>
  <si>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</si>
  <si>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</si>
  <si>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</si>
  <si>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</si>
  <si>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</si>
  <si>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</si>
  <si>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</si>
  <si>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</si>
  <si>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</si>
  <si>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</si>
  <si>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</si>
  <si>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</si>
  <si>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</si>
  <si>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</si>
  <si>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</si>
  <si>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</si>
  <si>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</si>
  <si>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</si>
  <si>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</si>
  <si>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</si>
  <si>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</si>
  <si>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</si>
  <si>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</si>
  <si>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</si>
  <si>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</si>
  <si>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</si>
  <si>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</si>
  <si>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</si>
  <si>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</si>
  <si>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</si>
  <si>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</si>
  <si>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</si>
  <si>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</si>
  <si>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</si>
  <si>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</si>
  <si>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</si>
  <si>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</si>
  <si>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</si>
  <si>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</si>
  <si>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</si>
  <si>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</si>
  <si>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</si>
  <si>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</si>
  <si>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</si>
  <si>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</si>
  <si>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</si>
  <si>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</si>
  <si>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</si>
  <si>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</si>
  <si>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</si>
  <si>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</si>
  <si>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</si>
  <si>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</si>
  <si>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</si>
  <si>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</si>
  <si>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</si>
  <si>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</si>
  <si>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</si>
  <si>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</si>
  <si>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</si>
  <si>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</si>
  <si>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</si>
  <si>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</si>
  <si>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</si>
  <si>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</si>
  <si>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</si>
  <si>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</si>
  <si>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</si>
  <si>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</si>
  <si>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</si>
  <si>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</si>
  <si>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</si>
  <si>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</si>
  <si>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</si>
  <si>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</si>
  <si>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</si>
  <si>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</si>
  <si>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</si>
  <si>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</si>
  <si>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</si>
  <si>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</si>
  <si>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</si>
  <si>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</si>
  <si>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</si>
  <si>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</si>
  <si>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</si>
  <si>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</si>
  <si>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</si>
  <si>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</si>
  <si>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</si>
  <si>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</si>
  <si>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</si>
  <si>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</si>
  <si>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</si>
  <si>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</si>
  <si>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</si>
  <si>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</si>
  <si>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</si>
  <si>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</si>
  <si>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</si>
  <si>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</si>
  <si>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</si>
  <si>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</si>
  <si>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</si>
  <si>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</si>
  <si>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</si>
  <si>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</si>
  <si>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</si>
  <si>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</si>
  <si>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</si>
  <si>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</si>
  <si>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</si>
  <si>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</si>
  <si>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</si>
  <si>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</si>
  <si>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</si>
  <si>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</si>
  <si>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</si>
  <si>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</si>
  <si>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</si>
  <si>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</si>
  <si>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</si>
  <si>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</si>
  <si>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</si>
  <si>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</si>
  <si>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</si>
  <si>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</si>
  <si>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</si>
  <si>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</si>
  <si>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</si>
  <si>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</si>
  <si>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</si>
  <si>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</si>
  <si>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</si>
  <si>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</si>
  <si>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</si>
  <si>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</si>
  <si>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</si>
  <si>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</si>
  <si>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</si>
  <si>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</si>
  <si>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</si>
  <si>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</si>
  <si>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</si>
  <si>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</si>
  <si>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</si>
  <si>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</si>
  <si>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</si>
  <si>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</si>
  <si>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</si>
  <si>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</si>
  <si>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</si>
  <si>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</si>
  <si>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</si>
  <si>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</si>
  <si>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</si>
  <si>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</si>
  <si>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</si>
  <si>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</si>
  <si>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</si>
  <si>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</si>
  <si>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</si>
  <si>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</si>
  <si>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</si>
  <si>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</si>
  <si>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</si>
  <si>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</si>
  <si>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</si>
  <si>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</si>
  <si>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</si>
  <si>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</si>
  <si>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</si>
  <si>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</si>
  <si>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</si>
  <si>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</si>
  <si>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</si>
  <si>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</si>
  <si>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</si>
  <si>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</si>
  <si>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</si>
  <si>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</si>
  <si>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</si>
  <si>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</si>
  <si>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</si>
  <si>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</si>
  <si>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</si>
  <si>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</si>
  <si>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</si>
  <si>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</si>
  <si>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</si>
  <si>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</si>
  <si>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</si>
  <si>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</si>
  <si>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</si>
  <si>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</si>
  <si>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</si>
  <si>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</si>
  <si>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</si>
  <si>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</si>
  <si>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</si>
  <si>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</si>
  <si>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</si>
  <si>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</si>
  <si>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</si>
  <si>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</si>
  <si>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</si>
  <si>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</si>
  <si>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</si>
  <si>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</si>
  <si>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</si>
  <si>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</si>
  <si>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</si>
  <si>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</si>
  <si>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</si>
  <si>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</si>
  <si>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</si>
  <si>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</si>
  <si>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</si>
  <si>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</si>
  <si>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</si>
  <si>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</si>
  <si>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</si>
  <si>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</si>
  <si>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</si>
  <si>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</si>
  <si>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</si>
  <si>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</si>
  <si>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</si>
  <si>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</si>
  <si>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</si>
  <si>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</si>
  <si>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</si>
  <si>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</si>
  <si>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</si>
  <si>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</si>
  <si>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</si>
  <si>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</si>
  <si>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</si>
  <si>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</si>
  <si>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</si>
  <si>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</si>
  <si>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</si>
  <si>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</si>
  <si>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</si>
  <si>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</si>
  <si>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</si>
  <si>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</si>
  <si>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</si>
  <si>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</si>
  <si>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</si>
  <si>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</si>
  <si>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</si>
  <si>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</si>
  <si>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</si>
  <si>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</si>
  <si>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</si>
  <si>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</si>
  <si>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</si>
  <si>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</si>
  <si>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</si>
  <si>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</si>
  <si>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</si>
  <si>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</si>
  <si>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</si>
  <si>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</si>
  <si>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</si>
  <si>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</si>
  <si>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</si>
  <si>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</si>
  <si>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</si>
  <si>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</si>
  <si>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</si>
  <si>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</si>
  <si>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</si>
  <si>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</si>
  <si>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</si>
  <si>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</si>
  <si>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</si>
  <si>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</si>
  <si>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</si>
  <si>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</si>
  <si>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</si>
  <si>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</si>
  <si>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</si>
  <si>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</si>
  <si>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</si>
  <si>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</si>
  <si>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</si>
  <si>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</si>
  <si>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</si>
  <si>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</si>
  <si>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</si>
  <si>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</si>
  <si>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</si>
  <si>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</si>
  <si>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</si>
  <si>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</si>
  <si>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</si>
  <si>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</si>
  <si>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</si>
  <si>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</si>
  <si>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</si>
  <si>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</si>
  <si>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</si>
  <si>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</si>
  <si>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</si>
  <si>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</si>
  <si>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</si>
  <si>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</si>
  <si>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</si>
  <si>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</si>
  <si>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</si>
  <si>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</si>
  <si>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</si>
  <si>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</si>
  <si>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</si>
  <si>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</si>
  <si>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</si>
  <si>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</si>
  <si>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</si>
  <si>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</si>
  <si>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</si>
  <si>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</si>
  <si>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</si>
  <si>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</si>
  <si>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</si>
  <si>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</si>
  <si>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</si>
  <si>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</si>
  <si>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</si>
  <si>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</si>
  <si>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</si>
  <si>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</si>
  <si>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</si>
  <si>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</si>
  <si>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</si>
  <si>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</si>
  <si>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</si>
  <si>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</si>
  <si>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</si>
  <si>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</si>
  <si>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</si>
  <si>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</si>
  <si>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</si>
  <si>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</si>
  <si>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</si>
  <si>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</si>
  <si>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</si>
  <si>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</si>
  <si>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</si>
  <si>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</si>
  <si>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</si>
  <si>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</si>
  <si>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</si>
  <si>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</si>
  <si>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</si>
  <si>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</si>
  <si>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</si>
  <si>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</si>
  <si>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</si>
  <si>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</si>
  <si>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</si>
  <si>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</si>
  <si>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</si>
  <si>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</si>
  <si>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</si>
  <si>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</si>
  <si>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</si>
  <si>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</si>
  <si>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</si>
  <si>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</si>
  <si>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</si>
  <si>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</si>
  <si>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</si>
  <si>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</si>
  <si>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</si>
  <si>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</si>
  <si>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</si>
  <si>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</si>
  <si>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</si>
  <si>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</si>
  <si>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</si>
  <si>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</si>
  <si>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</si>
  <si>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</si>
  <si>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</si>
  <si>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</si>
  <si>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</si>
  <si>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</si>
  <si>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</si>
  <si>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</si>
  <si>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</si>
  <si>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</si>
  <si>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</si>
  <si>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</si>
  <si>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</si>
  <si>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</si>
  <si>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</si>
  <si>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</si>
  <si>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</si>
  <si>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</si>
  <si>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</si>
  <si>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</si>
  <si>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</si>
  <si>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</si>
  <si>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</si>
  <si>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</si>
  <si>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</si>
  <si>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</si>
  <si>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</si>
  <si>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</si>
  <si>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</si>
  <si>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</si>
  <si>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</si>
  <si>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</si>
  <si>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</si>
  <si>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</si>
  <si>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</si>
  <si>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</si>
  <si>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</si>
  <si>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</si>
  <si>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</si>
  <si>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</si>
  <si>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</si>
  <si>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</si>
  <si>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</si>
  <si>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</si>
  <si>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</si>
  <si>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</si>
  <si>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</si>
  <si>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</si>
  <si>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</si>
  <si>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</si>
  <si>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</si>
  <si>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</si>
  <si>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</si>
  <si>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</si>
  <si>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</si>
  <si>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</si>
  <si>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</si>
  <si>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</si>
  <si>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</si>
  <si>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</si>
  <si>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</si>
  <si>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</si>
  <si>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</si>
  <si>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</si>
  <si>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</si>
  <si>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</si>
  <si>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</si>
  <si>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</si>
  <si>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</si>
  <si>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</si>
  <si>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</si>
  <si>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</si>
  <si>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</si>
  <si>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</si>
  <si>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</si>
  <si>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</si>
  <si>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</si>
  <si>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</si>
  <si>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</si>
  <si>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</si>
  <si>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</si>
  <si>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</si>
  <si>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</si>
  <si>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</si>
  <si>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</si>
  <si>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</si>
  <si>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</si>
  <si>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</si>
  <si>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</si>
  <si>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</si>
  <si>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</si>
  <si>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</si>
  <si>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</si>
  <si>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</si>
  <si>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</si>
  <si>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</si>
  <si>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</si>
  <si>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</si>
  <si>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</si>
  <si>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</si>
  <si>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</si>
  <si>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</si>
  <si>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</si>
  <si>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</si>
  <si>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</si>
  <si>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</si>
  <si>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</si>
  <si>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</si>
  <si>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</si>
  <si>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</si>
  <si>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</si>
  <si>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</si>
  <si>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</si>
  <si>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</si>
  <si>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</si>
  <si>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</si>
  <si>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</si>
  <si>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</si>
  <si>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</si>
  <si>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</si>
  <si>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</si>
  <si>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</si>
  <si>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</si>
  <si>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</si>
  <si>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</si>
  <si>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</si>
  <si>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</si>
  <si>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</si>
  <si>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</si>
  <si>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</si>
  <si>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</si>
  <si>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</si>
  <si>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</si>
  <si>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</si>
  <si>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</si>
  <si>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</si>
  <si>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</si>
  <si>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</si>
  <si>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</si>
  <si>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</si>
  <si>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</si>
  <si>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</si>
  <si>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</si>
  <si>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</si>
  <si>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</si>
  <si>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</si>
  <si>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</si>
  <si>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</si>
  <si>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</si>
  <si>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</si>
  <si>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</si>
  <si>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</si>
  <si>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</si>
  <si>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</si>
  <si>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</si>
  <si>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</si>
  <si>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</si>
  <si>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</si>
  <si>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</si>
  <si>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</si>
  <si>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</si>
  <si>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</si>
  <si>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</si>
  <si>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</si>
  <si>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</si>
  <si>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</si>
  <si>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</si>
  <si>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</si>
  <si>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</si>
  <si>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</si>
  <si>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</si>
  <si>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</si>
  <si>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</si>
  <si>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</si>
  <si>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</si>
  <si>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</si>
  <si>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</si>
  <si>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</si>
  <si>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</si>
  <si>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</si>
  <si>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</si>
  <si>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</si>
  <si>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</si>
  <si>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</si>
  <si>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</si>
  <si>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</si>
  <si>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</si>
  <si>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</si>
  <si>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</si>
  <si>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</si>
  <si>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</si>
  <si>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</si>
  <si>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</si>
  <si>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</si>
  <si>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</si>
  <si>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</si>
  <si>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</si>
  <si>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</si>
  <si>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</si>
  <si>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</si>
  <si>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</si>
  <si>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</si>
  <si>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</si>
  <si>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</si>
  <si>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</si>
  <si>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</si>
  <si>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</si>
  <si>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</si>
  <si>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</si>
  <si>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</si>
  <si>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</si>
  <si>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</si>
  <si>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</si>
  <si>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</si>
  <si>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</si>
  <si>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</si>
  <si>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</si>
  <si>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</si>
  <si>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</si>
  <si>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</si>
  <si>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</si>
  <si>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</si>
  <si>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</si>
  <si>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</si>
  <si>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</si>
  <si>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</si>
  <si>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</si>
  <si>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</si>
  <si>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</si>
  <si>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</si>
  <si>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</si>
  <si>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</si>
  <si>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</si>
  <si>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</si>
  <si>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</si>
  <si>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</si>
  <si>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</si>
  <si>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</si>
  <si>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</si>
  <si>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</si>
  <si>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</si>
  <si>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</si>
  <si>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</si>
  <si>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</si>
  <si>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</si>
  <si>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</si>
  <si>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</si>
  <si>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</si>
  <si>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</si>
  <si>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</si>
  <si>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</si>
  <si>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</si>
  <si>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</si>
  <si>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</si>
  <si>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</si>
  <si>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</si>
  <si>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</si>
  <si>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</si>
  <si>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</si>
  <si>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</si>
  <si>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</si>
  <si>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</si>
  <si>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</si>
  <si>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</si>
  <si>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</si>
  <si>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</si>
  <si>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</si>
  <si>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</si>
  <si>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</si>
  <si>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</si>
  <si>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</si>
  <si>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</si>
  <si>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</si>
  <si>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</si>
  <si>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</si>
  <si>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</si>
  <si>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</si>
  <si>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</si>
  <si>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</si>
  <si>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</si>
  <si>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</si>
  <si>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</si>
  <si>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</si>
  <si>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</si>
  <si>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</si>
  <si>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</si>
  <si>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</si>
  <si>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</si>
  <si>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</si>
  <si>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</si>
  <si>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</si>
  <si>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</si>
  <si>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</si>
  <si>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</si>
  <si>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</si>
  <si>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</si>
  <si>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</si>
  <si>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</si>
  <si>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</si>
  <si>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</si>
  <si>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</si>
  <si>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</si>
  <si>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</si>
  <si>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</si>
  <si>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</si>
  <si>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</si>
  <si>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</si>
  <si>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</si>
  <si>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</si>
  <si>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</si>
  <si>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</si>
  <si>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</si>
  <si>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</si>
  <si>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</si>
  <si>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</si>
  <si>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</si>
  <si>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</si>
  <si>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</si>
  <si>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</si>
  <si>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</si>
  <si>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</si>
  <si>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</si>
  <si>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</si>
  <si>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</si>
  <si>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</si>
  <si>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</si>
  <si>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</si>
  <si>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</si>
  <si>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</si>
  <si>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</si>
  <si>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</si>
  <si>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</si>
  <si>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</si>
  <si>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</si>
  <si>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</si>
  <si>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</si>
  <si>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</si>
  <si>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</si>
  <si>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</si>
  <si>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</si>
  <si>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</si>
  <si>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</si>
  <si>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</si>
  <si>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</si>
  <si>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</si>
  <si>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</si>
  <si>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</si>
  <si>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</si>
  <si>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</si>
  <si>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</si>
  <si>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</si>
  <si>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</si>
  <si>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</si>
  <si>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</si>
  <si>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</si>
  <si>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</si>
  <si>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</si>
  <si>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</si>
  <si>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</si>
  <si>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</si>
  <si>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</si>
  <si>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</si>
  <si>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</si>
  <si>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</si>
  <si>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</si>
  <si>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</si>
  <si>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</si>
  <si>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</si>
  <si>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</si>
  <si>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</si>
  <si>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</si>
  <si>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</si>
  <si>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</si>
  <si>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</si>
  <si>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</si>
  <si>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</si>
  <si>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</si>
  <si>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</si>
  <si>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</si>
  <si>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</si>
  <si>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</si>
  <si>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</si>
  <si>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</si>
  <si>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</si>
  <si>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</si>
  <si>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</si>
  <si>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</si>
  <si>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</si>
  <si>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</si>
  <si>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</si>
  <si>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</si>
  <si>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</si>
  <si>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</si>
  <si>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</si>
  <si>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</si>
  <si>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</si>
  <si>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</si>
  <si>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</si>
  <si>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</si>
  <si>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</si>
  <si>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</si>
  <si>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</si>
  <si>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</si>
  <si>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</si>
  <si>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</si>
  <si>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</si>
  <si>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</si>
  <si>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</si>
  <si>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</si>
  <si>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</si>
  <si>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</si>
  <si>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</si>
  <si>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</si>
  <si>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</si>
  <si>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</si>
  <si>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</si>
  <si>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</si>
  <si>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</si>
  <si>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</si>
  <si>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</si>
  <si>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</si>
  <si>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</si>
  <si>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</si>
  <si>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</si>
  <si>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</si>
  <si>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</si>
  <si>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</si>
  <si>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</si>
  <si>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</si>
  <si>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</si>
  <si>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</si>
  <si>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</si>
  <si>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</si>
  <si>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</si>
  <si>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</si>
  <si>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</si>
  <si>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</si>
  <si>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</si>
  <si>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</si>
  <si>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</si>
  <si>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</si>
  <si>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</si>
  <si>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</si>
  <si>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</si>
  <si>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</si>
  <si>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</si>
  <si>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</si>
  <si>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</si>
  <si>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</si>
  <si>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</si>
  <si>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</si>
  <si>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</si>
  <si>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</si>
  <si>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</si>
  <si>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</si>
  <si>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</si>
  <si>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</si>
  <si>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</si>
  <si>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</si>
  <si>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</si>
  <si>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</si>
  <si>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</si>
  <si>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</si>
  <si>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</si>
  <si>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</si>
  <si>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</si>
  <si>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</si>
  <si>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</si>
  <si>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</si>
  <si>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</si>
  <si>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</si>
  <si>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</si>
  <si>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</si>
  <si>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</si>
  <si>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</si>
  <si>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</si>
  <si>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</si>
  <si>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</si>
  <si>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</si>
  <si>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</si>
  <si>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</si>
  <si>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</si>
  <si>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</si>
  <si>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</si>
  <si>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</si>
  <si>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</si>
  <si>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</si>
  <si>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</si>
  <si>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</si>
  <si>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</si>
  <si>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</si>
  <si>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</si>
  <si>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</si>
  <si>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</si>
  <si>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</si>
  <si>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</si>
  <si>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</si>
  <si>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</si>
  <si>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</si>
  <si>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</si>
  <si>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</si>
  <si>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</si>
  <si>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</si>
  <si>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</si>
  <si>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</si>
  <si>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</si>
  <si>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</si>
  <si>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</si>
  <si>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</si>
  <si>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</si>
  <si>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</si>
  <si>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</si>
  <si>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</si>
  <si>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</si>
  <si>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</si>
  <si>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</si>
  <si>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</si>
  <si>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</si>
  <si>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</si>
  <si>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</si>
  <si>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</si>
  <si>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</si>
  <si>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</si>
  <si>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</si>
  <si>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</si>
  <si>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</si>
  <si>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</si>
  <si>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</si>
  <si>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</si>
  <si>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</si>
  <si>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</si>
  <si>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</si>
  <si>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</si>
  <si>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</si>
  <si>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</si>
  <si>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</si>
  <si>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</si>
  <si>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</si>
  <si>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</si>
  <si>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</si>
  <si>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</si>
  <si>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</si>
  <si>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</si>
  <si>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</si>
  <si>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</si>
  <si>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</si>
  <si>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</si>
  <si>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</si>
  <si>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</si>
  <si>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</si>
  <si>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</si>
  <si>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</si>
  <si>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</si>
  <si>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</si>
  <si>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</si>
  <si>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</si>
  <si>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</si>
  <si>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</si>
  <si>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</si>
  <si>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</si>
  <si>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</si>
  <si>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</si>
  <si>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</si>
  <si>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</si>
  <si>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</si>
  <si>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</si>
  <si>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</si>
  <si>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</si>
  <si>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</si>
  <si>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</si>
  <si>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</si>
  <si>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</si>
  <si>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</si>
  <si>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</si>
  <si>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</si>
  <si>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</si>
  <si>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</si>
  <si>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</si>
  <si>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</si>
  <si>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</si>
  <si>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</si>
  <si>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</si>
  <si>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</si>
  <si>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</si>
  <si>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</si>
  <si>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</si>
  <si>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</si>
  <si>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</si>
  <si>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</si>
  <si>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</si>
  <si>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</si>
  <si>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</si>
  <si>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</si>
  <si>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</si>
  <si>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</si>
  <si>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</si>
  <si>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</si>
  <si>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</si>
  <si>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</si>
  <si>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</si>
  <si>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</si>
  <si>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</si>
  <si>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</si>
  <si>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</si>
  <si>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</si>
  <si>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</si>
  <si>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</si>
  <si>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</si>
  <si>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</si>
  <si>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</si>
  <si>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</si>
  <si>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</si>
  <si>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</si>
  <si>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</si>
  <si>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</si>
  <si>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</si>
  <si>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</si>
  <si>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</si>
  <si>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</si>
  <si>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</si>
  <si>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</si>
  <si>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</si>
  <si>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</si>
  <si>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</si>
  <si>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</si>
  <si>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</si>
  <si>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</si>
  <si>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</si>
  <si>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</si>
  <si>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</si>
  <si>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</si>
  <si>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</si>
  <si>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</si>
  <si>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</si>
  <si>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</si>
  <si>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</si>
  <si>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</si>
  <si>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</si>
  <si>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</si>
  <si>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</si>
  <si>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</si>
  <si>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</si>
  <si>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</si>
  <si>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</si>
  <si>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</si>
  <si>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</si>
  <si>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</si>
  <si>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</si>
  <si>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</si>
  <si>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</si>
  <si>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</si>
  <si>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</si>
  <si>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</si>
  <si>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</si>
  <si>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</si>
  <si>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</si>
  <si>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</si>
  <si>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</si>
  <si>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</si>
  <si>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</si>
  <si>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</si>
  <si>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</si>
  <si>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</si>
  <si>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</si>
  <si>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</si>
  <si>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</si>
  <si>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</si>
  <si>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</si>
  <si>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</si>
  <si>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</si>
  <si>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</si>
  <si>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</si>
  <si>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</si>
  <si>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</si>
  <si>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</si>
  <si>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</si>
  <si>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</si>
  <si>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</si>
  <si>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</si>
  <si>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</si>
  <si>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</si>
  <si>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</si>
  <si>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</si>
  <si>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</si>
  <si>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</si>
  <si>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</si>
  <si>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</si>
  <si>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</si>
  <si>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</si>
  <si>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</si>
  <si>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</si>
  <si>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</si>
  <si>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</si>
  <si>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</si>
  <si>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</si>
  <si>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</si>
  <si>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</si>
  <si>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</si>
  <si>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</si>
  <si>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</si>
  <si>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</si>
  <si>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</si>
  <si>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</si>
  <si>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</si>
  <si>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</si>
  <si>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</si>
  <si>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</si>
  <si>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</si>
  <si>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</si>
  <si>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</si>
  <si>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</si>
  <si>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</si>
  <si>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</si>
  <si>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</si>
  <si>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</si>
  <si>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</si>
  <si>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</si>
  <si>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</si>
  <si>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</si>
  <si>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</si>
  <si>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</si>
  <si>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</si>
  <si>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</si>
  <si>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</si>
  <si>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</si>
  <si>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</si>
  <si>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</si>
  <si>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</si>
  <si>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</si>
  <si>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</si>
  <si>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</si>
  <si>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</si>
  <si>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</si>
  <si>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</si>
  <si>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</si>
  <si>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</si>
  <si>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</si>
  <si>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</si>
  <si>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</si>
  <si>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</si>
  <si>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</si>
  <si>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</si>
  <si>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</si>
  <si>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</si>
  <si>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</si>
  <si>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</si>
  <si>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</si>
  <si>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</si>
  <si>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</si>
  <si>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</si>
  <si>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</si>
  <si>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</si>
  <si>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</si>
  <si>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</si>
  <si>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</si>
  <si>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</si>
  <si>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</si>
  <si>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</si>
  <si>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</si>
  <si>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</si>
  <si>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</si>
  <si>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</si>
  <si>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</si>
  <si>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</si>
  <si>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</si>
  <si>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</si>
  <si>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</si>
  <si>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</si>
  <si>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</si>
  <si>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</si>
  <si>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</si>
  <si>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</si>
  <si>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</si>
  <si>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</si>
  <si>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</si>
  <si>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</si>
  <si>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</si>
  <si>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</si>
  <si>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</si>
  <si>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</si>
  <si>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</si>
  <si>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</si>
  <si>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</si>
  <si>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</si>
  <si>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</si>
  <si>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</si>
  <si>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</si>
  <si>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</si>
  <si>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</si>
  <si>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</si>
  <si>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</si>
  <si>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</si>
  <si>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</si>
  <si>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</si>
  <si>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</si>
  <si>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</si>
  <si>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</si>
  <si>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</si>
  <si>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</si>
  <si>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</si>
  <si>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</si>
  <si>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</si>
  <si>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</si>
  <si>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</si>
  <si>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</si>
  <si>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</si>
  <si>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</si>
  <si>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</si>
  <si>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</si>
  <si>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</si>
  <si>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</si>
  <si>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</si>
  <si>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</si>
  <si>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</si>
  <si>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</si>
  <si>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</si>
  <si>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</si>
  <si>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</si>
  <si>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</si>
  <si>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</si>
  <si>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</si>
  <si>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</si>
  <si>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</si>
  <si>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</si>
  <si>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</si>
  <si>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</si>
  <si>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</si>
  <si>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</si>
  <si>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</si>
  <si>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</si>
  <si>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</si>
  <si>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</si>
  <si>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</si>
  <si>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</si>
  <si>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</si>
  <si>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</si>
  <si>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</si>
  <si>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</si>
  <si>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</si>
  <si>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</si>
  <si>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</si>
  <si>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</si>
  <si>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</si>
  <si>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</si>
  <si>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</si>
  <si>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</si>
  <si>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</si>
  <si>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</si>
  <si>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</si>
  <si>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</si>
  <si>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</si>
  <si>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</si>
  <si>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</si>
  <si>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</si>
  <si>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</si>
  <si>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</si>
  <si>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</si>
  <si>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</si>
  <si>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</si>
  <si>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</si>
  <si>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</si>
  <si>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</si>
  <si>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</si>
  <si>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</si>
  <si>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</si>
  <si>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</si>
  <si>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</si>
  <si>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</si>
  <si>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</si>
  <si>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</si>
  <si>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</si>
  <si>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</si>
  <si>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</si>
  <si>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</si>
  <si>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</si>
  <si>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</si>
  <si>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</si>
  <si>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</si>
  <si>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</si>
  <si>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</si>
  <si>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</si>
  <si>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</si>
  <si>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</si>
  <si>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</si>
  <si>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</si>
  <si>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</si>
  <si>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</si>
  <si>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</si>
  <si>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</si>
  <si>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</si>
  <si>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</si>
  <si>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</si>
  <si>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</si>
  <si>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</si>
  <si>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</si>
  <si>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</si>
  <si>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</si>
  <si>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</si>
  <si>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</si>
  <si>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</si>
  <si>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</si>
  <si>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</si>
  <si>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</si>
  <si>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</si>
  <si>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</si>
  <si>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</si>
  <si>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</si>
  <si>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</si>
  <si>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</si>
  <si>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</si>
  <si>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</si>
  <si>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</si>
  <si>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</si>
  <si>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</si>
  <si>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</si>
  <si>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</si>
  <si>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</si>
  <si>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</si>
  <si>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</si>
  <si>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</si>
  <si>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</si>
  <si>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</si>
  <si>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</si>
  <si>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</si>
  <si>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</si>
  <si>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</si>
  <si>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</si>
  <si>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</si>
  <si>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</si>
  <si>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</si>
  <si>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</si>
  <si>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</si>
  <si>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</si>
  <si>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</si>
  <si>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</si>
  <si>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</si>
  <si>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</si>
  <si>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</si>
  <si>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</si>
  <si>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</si>
  <si>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</si>
  <si>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</si>
  <si>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</si>
  <si>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</si>
  <si>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</si>
  <si>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</si>
  <si>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</si>
  <si>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</si>
  <si>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</si>
  <si>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</si>
  <si>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</si>
  <si>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</si>
  <si>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</si>
  <si>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</si>
  <si>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</si>
  <si>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</si>
  <si>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</si>
  <si>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</si>
  <si>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</si>
  <si>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</si>
  <si>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</si>
  <si>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</si>
  <si>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</si>
  <si>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</si>
  <si>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</si>
  <si>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</si>
  <si>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</si>
  <si>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</si>
  <si>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</si>
  <si>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</si>
  <si>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</si>
  <si>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</si>
  <si>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</si>
  <si>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</si>
  <si>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</si>
  <si>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</si>
  <si>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</si>
  <si>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</si>
  <si>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</si>
  <si>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</si>
  <si>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</si>
  <si>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</si>
  <si>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</si>
  <si>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</si>
  <si>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</si>
  <si>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</si>
  <si>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</si>
  <si>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</si>
  <si>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</si>
  <si>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</si>
  <si>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</si>
  <si>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</si>
  <si>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</si>
  <si>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</si>
  <si>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</si>
  <si>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</si>
  <si>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</si>
  <si>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</si>
  <si>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</si>
  <si>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</si>
  <si>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</si>
  <si>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</si>
  <si>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</si>
  <si>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</si>
  <si>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</si>
  <si>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</si>
  <si>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</si>
  <si>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</si>
  <si>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</si>
  <si>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</si>
  <si>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</si>
  <si>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</si>
  <si>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</si>
  <si>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</si>
  <si>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</si>
  <si>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</si>
  <si>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</si>
  <si>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</si>
  <si>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</si>
  <si>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</si>
  <si>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</si>
  <si>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</si>
  <si>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</si>
  <si>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</si>
  <si>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</si>
  <si>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</si>
  <si>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</si>
  <si>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</si>
  <si>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</si>
  <si>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</si>
  <si>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</si>
  <si>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</si>
  <si>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</si>
  <si>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</si>
  <si>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</si>
  <si>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</si>
  <si>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</si>
  <si>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</si>
  <si>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</si>
  <si>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</si>
  <si>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</si>
  <si>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</si>
  <si>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</si>
  <si>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</si>
  <si>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</si>
  <si>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</si>
  <si>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</si>
  <si>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</si>
  <si>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</si>
  <si>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</si>
  <si>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</si>
  <si>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</si>
  <si>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</si>
  <si>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</si>
  <si>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</si>
  <si>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</si>
  <si>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</si>
  <si>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</si>
  <si>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</si>
  <si>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</si>
  <si>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</si>
  <si>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</si>
  <si>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</si>
  <si>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</si>
  <si>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</si>
  <si>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</si>
  <si>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</si>
  <si>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</si>
  <si>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</si>
  <si>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</si>
  <si>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</si>
  <si>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</si>
  <si>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</si>
  <si>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</si>
  <si>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</si>
  <si>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</si>
  <si>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</si>
  <si>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</si>
  <si>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</si>
  <si>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</si>
  <si>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</si>
  <si>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</si>
  <si>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</si>
  <si>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</si>
  <si>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</si>
  <si>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</si>
  <si>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</si>
  <si>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</si>
  <si>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</si>
  <si>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</si>
  <si>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</si>
  <si>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</si>
  <si>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</si>
  <si>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</si>
  <si>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</si>
  <si>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</si>
  <si>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</si>
  <si>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</si>
  <si>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</si>
  <si>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</si>
  <si>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</si>
  <si>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</si>
  <si>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</si>
  <si>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</si>
  <si>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</si>
  <si>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</si>
  <si>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</si>
  <si>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</si>
  <si>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</si>
  <si>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</si>
  <si>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</si>
  <si>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</si>
  <si>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</si>
  <si>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</si>
  <si>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</si>
  <si>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</si>
  <si>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</si>
  <si>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</si>
  <si>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</si>
  <si>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</si>
  <si>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</si>
  <si>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</si>
  <si>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</si>
  <si>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</si>
  <si>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</si>
  <si>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</si>
  <si>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</si>
  <si>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</si>
  <si>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</si>
  <si>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</si>
  <si>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</si>
  <si>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</si>
  <si>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</si>
  <si>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</si>
  <si>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</si>
  <si>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</si>
  <si>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</si>
  <si>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</si>
  <si>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</si>
  <si>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</si>
  <si>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</si>
  <si>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</si>
  <si>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</si>
  <si>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</si>
  <si>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</si>
  <si>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</si>
  <si>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</si>
  <si>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</si>
  <si>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</si>
  <si>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</si>
  <si>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</si>
  <si>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</si>
  <si>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</si>
  <si>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</si>
  <si>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</si>
  <si>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</si>
  <si>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</si>
  <si>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</si>
  <si>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</si>
  <si>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</si>
  <si>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</si>
  <si>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</si>
  <si>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</si>
  <si>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</si>
  <si>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</si>
  <si>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</si>
  <si>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</si>
  <si>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</si>
  <si>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</si>
  <si>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</si>
  <si>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</si>
  <si>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</si>
  <si>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</si>
  <si>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</si>
  <si>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</si>
  <si>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</si>
  <si>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</si>
  <si>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</si>
  <si>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</si>
  <si>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</si>
  <si>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</si>
  <si>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</si>
  <si>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</si>
  <si>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</si>
  <si>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</si>
  <si>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</si>
  <si>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</si>
  <si>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</si>
  <si>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</si>
  <si>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</si>
  <si>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</si>
  <si>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</si>
  <si>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</si>
  <si>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</si>
  <si>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</si>
  <si>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</si>
  <si>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</si>
  <si>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</si>
  <si>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</si>
  <si>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</si>
  <si>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</si>
  <si>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</si>
  <si>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</si>
  <si>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</si>
  <si>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</si>
  <si>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</si>
  <si>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</si>
  <si>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</si>
  <si>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</si>
  <si>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</si>
  <si>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</si>
  <si>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</si>
  <si>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</si>
  <si>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</si>
  <si>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</si>
  <si>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</si>
  <si>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</si>
  <si>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</si>
  <si>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</si>
  <si>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</si>
  <si>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</si>
  <si>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</si>
  <si>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</si>
  <si>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</si>
  <si>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</si>
  <si>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</si>
  <si>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</si>
  <si>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</si>
  <si>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</si>
  <si>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</si>
  <si>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</si>
  <si>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</si>
  <si>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</si>
  <si>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</si>
  <si>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</si>
  <si>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</si>
  <si>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</si>
  <si>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</si>
  <si>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</si>
  <si>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</si>
  <si>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</si>
  <si>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</si>
  <si>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</si>
  <si>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</si>
  <si>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</si>
  <si>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</si>
  <si>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</si>
  <si>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</si>
  <si>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</si>
  <si>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</si>
  <si>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</si>
  <si>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</si>
  <si>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</si>
  <si>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</si>
  <si>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</si>
  <si>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</si>
  <si>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</si>
  <si>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</si>
  <si>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</si>
  <si>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</si>
  <si>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</si>
  <si>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</si>
  <si>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</si>
  <si>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</si>
  <si>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</si>
  <si>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</si>
  <si>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</si>
  <si>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</si>
  <si>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</si>
  <si>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</si>
  <si>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</si>
  <si>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</si>
  <si>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</si>
  <si>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</si>
  <si>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</si>
  <si>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</si>
  <si>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</si>
  <si>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</si>
  <si>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</si>
  <si>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</si>
  <si>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</si>
  <si>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</si>
  <si>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</si>
  <si>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</si>
  <si>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</si>
  <si>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</si>
  <si>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</si>
  <si>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</si>
  <si>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</si>
  <si>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</si>
  <si>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</si>
  <si>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</si>
  <si>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</si>
  <si>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</si>
  <si>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</si>
  <si>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</si>
  <si>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</si>
  <si>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</si>
  <si>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</si>
  <si>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</si>
  <si>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</si>
  <si>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</si>
  <si>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</si>
  <si>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</si>
  <si>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</si>
  <si>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</si>
  <si>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</si>
  <si>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</si>
  <si>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</si>
  <si>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</si>
  <si>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</si>
  <si>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</si>
  <si>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</si>
  <si>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</si>
  <si>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</si>
  <si>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</si>
  <si>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</si>
  <si>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</si>
  <si>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</si>
  <si>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</si>
  <si>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</si>
  <si>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</si>
  <si>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</si>
  <si>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</si>
  <si>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</si>
  <si>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</si>
  <si>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</si>
  <si>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</si>
  <si>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</si>
  <si>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</si>
  <si>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</si>
  <si>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</si>
  <si>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</si>
  <si>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</si>
  <si>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</si>
  <si>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</si>
  <si>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</si>
  <si>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</si>
  <si>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</si>
  <si>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</si>
  <si>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</si>
  <si>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</si>
  <si>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</si>
  <si>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</si>
  <si>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</si>
  <si>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</si>
  <si>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</si>
  <si>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</si>
  <si>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</si>
  <si>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</si>
  <si>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</si>
  <si>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</si>
  <si>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</si>
  <si>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</si>
  <si>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</si>
  <si>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</si>
  <si>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</si>
  <si>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</si>
  <si>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</si>
  <si>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</si>
  <si>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</si>
  <si>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</si>
  <si>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</si>
  <si>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</si>
  <si>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</si>
  <si>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</si>
  <si>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</si>
  <si>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</si>
  <si>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</si>
  <si>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</si>
  <si>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</si>
  <si>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</si>
  <si>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</si>
  <si>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</si>
  <si>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</si>
  <si>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</si>
  <si>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</si>
  <si>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</si>
  <si>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</si>
  <si>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</si>
  <si>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</si>
  <si>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</si>
  <si>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</si>
  <si>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</si>
  <si>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</si>
  <si>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</si>
  <si>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</si>
  <si>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</si>
  <si>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</si>
  <si>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</si>
  <si>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</si>
  <si>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</si>
  <si>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</si>
  <si>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</si>
  <si>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</si>
  <si>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</si>
  <si>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</si>
  <si>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</si>
  <si>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</si>
  <si>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</si>
  <si>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</si>
  <si>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</si>
  <si>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</si>
  <si>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</si>
  <si>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</si>
  <si>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</si>
  <si>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</si>
  <si>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</si>
  <si>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</si>
  <si>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</si>
  <si>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</si>
  <si>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</si>
  <si>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</si>
  <si>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</si>
  <si>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</si>
  <si>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</si>
  <si>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</si>
  <si>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</si>
  <si>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</si>
  <si>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</si>
  <si>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</si>
  <si>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</si>
  <si>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</si>
  <si>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</si>
  <si>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</si>
  <si>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</si>
  <si>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</si>
  <si>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</si>
  <si>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</si>
  <si>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</si>
  <si>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</si>
  <si>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</si>
  <si>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</si>
  <si>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</si>
  <si>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</si>
  <si>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</si>
  <si>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</si>
  <si>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</si>
  <si>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</si>
  <si>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</si>
  <si>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</si>
  <si>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</si>
  <si>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</si>
  <si>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</si>
  <si>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</si>
  <si>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</si>
  <si>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</si>
  <si>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</si>
  <si>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</si>
  <si>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</si>
  <si>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</si>
  <si>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</si>
  <si>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</si>
  <si>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</si>
  <si>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</si>
  <si>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</si>
  <si>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</si>
  <si>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</si>
  <si>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</si>
  <si>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</si>
  <si>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</si>
  <si>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</si>
  <si>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</si>
  <si>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</si>
  <si>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</si>
  <si>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</si>
  <si>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</si>
  <si>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</si>
  <si>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</si>
  <si>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</si>
  <si>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</si>
  <si>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</si>
  <si>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</si>
  <si>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</si>
  <si>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</si>
  <si>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</si>
  <si>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</si>
  <si>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</si>
  <si>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</si>
  <si>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</si>
  <si>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</si>
  <si>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</si>
  <si>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</si>
  <si>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</si>
  <si>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</si>
  <si>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</si>
  <si>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</si>
  <si>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</si>
  <si>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</si>
  <si>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</si>
  <si>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</si>
  <si>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</si>
  <si>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</si>
  <si>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</si>
  <si>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</si>
  <si>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</si>
  <si>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</si>
  <si>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</si>
  <si>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</si>
  <si>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</si>
  <si>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</si>
  <si>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</si>
  <si>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</si>
  <si>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</si>
  <si>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</si>
  <si>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</si>
  <si>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</si>
  <si>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</si>
  <si>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</si>
  <si>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</si>
  <si>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</si>
  <si>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</si>
  <si>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</si>
  <si>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</si>
  <si>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</si>
  <si>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</si>
  <si>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</si>
  <si>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</si>
  <si>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</si>
  <si>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</si>
  <si>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</si>
  <si>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</si>
  <si>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</si>
  <si>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</si>
  <si>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</si>
  <si>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</si>
  <si>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</si>
  <si>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</si>
  <si>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</si>
  <si>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</si>
  <si>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</si>
  <si>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</si>
  <si>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</si>
  <si>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</si>
  <si>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</si>
  <si>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</si>
  <si>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</si>
  <si>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</si>
  <si>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</si>
  <si>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</si>
  <si>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</si>
  <si>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</si>
  <si>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</si>
  <si>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</si>
  <si>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</si>
  <si>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</si>
  <si>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</si>
  <si>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</si>
  <si>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</si>
  <si>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</si>
  <si>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</si>
  <si>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</si>
  <si>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</si>
  <si>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</si>
  <si>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</si>
  <si>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</si>
  <si>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</si>
  <si>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</si>
  <si>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</si>
  <si>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</si>
  <si>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</si>
  <si>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</si>
  <si>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</si>
  <si>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</si>
  <si>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</si>
  <si>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</si>
  <si>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</si>
  <si>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</si>
  <si>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</si>
  <si>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</si>
  <si>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</si>
  <si>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</si>
  <si>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</si>
  <si>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</si>
  <si>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</si>
  <si>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</si>
  <si>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</si>
  <si>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</si>
  <si>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</si>
  <si>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</si>
  <si>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</si>
  <si>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</si>
  <si>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</si>
  <si>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</si>
  <si>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</si>
  <si>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</si>
  <si>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</si>
  <si>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</si>
  <si>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</si>
  <si>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</si>
  <si>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</si>
  <si>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</si>
  <si>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</si>
  <si>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</si>
  <si>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</si>
  <si>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</si>
  <si>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</si>
  <si>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</si>
  <si>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</si>
  <si>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</si>
  <si>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</si>
  <si>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</si>
  <si>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</si>
  <si>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</si>
  <si>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</si>
  <si>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</si>
  <si>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</si>
  <si>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</si>
  <si>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</si>
  <si>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</si>
  <si>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</si>
  <si>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</si>
  <si>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</si>
  <si>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</si>
  <si>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</si>
  <si>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</si>
  <si>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</si>
  <si>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</si>
  <si>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</si>
  <si>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</si>
  <si>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</si>
  <si>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</si>
  <si>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</si>
  <si>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</si>
  <si>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</si>
  <si>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</si>
  <si>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</si>
  <si>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</si>
  <si>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</si>
  <si>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</si>
  <si>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</si>
  <si>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</si>
  <si>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</si>
  <si>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</si>
  <si>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</si>
  <si>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</si>
  <si>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</si>
  <si>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</si>
  <si>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</si>
  <si>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</si>
  <si>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</si>
  <si>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</si>
  <si>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</si>
  <si>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</si>
  <si>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</si>
  <si>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</si>
  <si>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</si>
  <si>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</si>
  <si>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</si>
  <si>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</si>
  <si>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</si>
  <si>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</si>
  <si>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</si>
  <si>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</si>
  <si>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</si>
  <si>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</si>
  <si>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</si>
  <si>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</si>
  <si>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</si>
  <si>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</si>
  <si>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</si>
  <si>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</si>
  <si>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</si>
  <si>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</si>
  <si>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</si>
  <si>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</si>
  <si>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</si>
  <si>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</si>
  <si>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</si>
  <si>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</si>
  <si>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</si>
  <si>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</si>
  <si>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</si>
  <si>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</si>
  <si>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</si>
  <si>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</si>
  <si>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</si>
  <si>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</si>
  <si>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</si>
  <si>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</si>
  <si>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</si>
  <si>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</si>
  <si>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</si>
  <si>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</si>
  <si>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</si>
  <si>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</si>
  <si>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</si>
  <si>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</si>
  <si>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</si>
  <si>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</si>
  <si>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</si>
  <si>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</si>
  <si>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</si>
  <si>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</si>
  <si>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</si>
  <si>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</si>
  <si>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</si>
  <si>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</si>
  <si>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</si>
  <si>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</si>
  <si>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</si>
  <si>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</si>
  <si>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</si>
  <si>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</si>
  <si>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</si>
  <si>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</si>
  <si>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</si>
  <si>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</si>
  <si>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</si>
  <si>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</si>
  <si>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</si>
  <si>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</si>
  <si>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</si>
  <si>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</si>
  <si>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</si>
  <si>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</si>
  <si>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</si>
  <si>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</si>
  <si>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</si>
  <si>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</si>
  <si>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</si>
  <si>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</si>
  <si>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</si>
  <si>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</si>
  <si>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</si>
  <si>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</si>
  <si>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</si>
  <si>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</si>
  <si>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</si>
  <si>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</si>
  <si>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</si>
  <si>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</si>
  <si>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</si>
  <si>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</si>
  <si>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</si>
  <si>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</si>
  <si>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</si>
  <si>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</si>
  <si>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</si>
  <si>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</si>
  <si>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</si>
  <si>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</si>
  <si>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</si>
  <si>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</si>
  <si>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</si>
  <si>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</si>
  <si>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</si>
  <si>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</si>
  <si>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</si>
  <si>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</si>
  <si>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</si>
  <si>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</si>
  <si>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</si>
  <si>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</si>
  <si>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</si>
  <si>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</si>
  <si>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</si>
  <si>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</si>
  <si>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</si>
  <si>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</si>
  <si>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</si>
  <si>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</si>
  <si>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</si>
  <si>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</si>
  <si>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</si>
  <si>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</si>
  <si>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</si>
  <si>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</si>
  <si>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</si>
  <si>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</si>
  <si>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</si>
  <si>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</si>
  <si>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</si>
  <si>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</si>
  <si>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</si>
  <si>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</si>
  <si>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</si>
  <si>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</si>
  <si>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</si>
  <si>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</si>
  <si>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</si>
  <si>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</si>
  <si>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</si>
  <si>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</si>
  <si>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</si>
  <si>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</si>
  <si>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</si>
  <si>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</si>
  <si>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</si>
  <si>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</si>
  <si>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</si>
  <si>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</si>
  <si>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</si>
  <si>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</si>
  <si>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</si>
  <si>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</si>
  <si>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</si>
  <si>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</si>
  <si>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</si>
  <si>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</si>
  <si>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</si>
  <si>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</si>
  <si>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</si>
  <si>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</si>
  <si>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</si>
  <si>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</si>
  <si>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</si>
  <si>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</si>
  <si>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</si>
  <si>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</si>
  <si>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</si>
  <si>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</si>
  <si>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</si>
  <si>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</si>
  <si>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</si>
  <si>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</si>
  <si>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</si>
  <si>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</si>
  <si>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</si>
  <si>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</si>
  <si>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</si>
  <si>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</si>
  <si>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</si>
  <si>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</si>
  <si>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</si>
  <si>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</si>
  <si>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</si>
  <si>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</si>
  <si>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</si>
  <si>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</si>
  <si>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</si>
  <si>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</si>
  <si>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</si>
  <si>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</si>
  <si>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</si>
  <si>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</si>
  <si>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</si>
  <si>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</si>
  <si>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</si>
  <si>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</si>
  <si>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</si>
  <si>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</si>
  <si>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</si>
  <si>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</si>
  <si>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</si>
  <si>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</si>
  <si>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</si>
  <si>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</si>
  <si>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</si>
  <si>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</si>
  <si>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</si>
  <si>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</si>
  <si>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</si>
  <si>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</si>
  <si>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</si>
  <si>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</si>
  <si>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</si>
  <si>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</si>
  <si>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</si>
  <si>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</si>
  <si>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</si>
  <si>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</si>
  <si>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</si>
  <si>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</si>
  <si>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</si>
  <si>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</si>
  <si>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</si>
  <si>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</si>
  <si>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</si>
  <si>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</si>
  <si>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</si>
  <si>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</si>
  <si>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</si>
  <si>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</si>
  <si>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</si>
  <si>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</si>
  <si>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</si>
  <si>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</si>
  <si>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</si>
  <si>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</si>
  <si>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</si>
  <si>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</si>
  <si>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</si>
  <si>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</si>
  <si>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</si>
  <si>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</si>
  <si>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</si>
  <si>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</si>
  <si>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</si>
  <si>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</si>
  <si>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</si>
  <si>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</si>
  <si>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</si>
  <si>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</si>
  <si>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</si>
  <si>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</si>
  <si>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</si>
  <si>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</si>
  <si>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</si>
  <si>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</si>
  <si>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</si>
  <si>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</si>
  <si>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</si>
  <si>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</si>
  <si>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</si>
  <si>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</si>
  <si>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</si>
  <si>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</si>
  <si>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</si>
  <si>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</si>
  <si>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</si>
  <si>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</si>
  <si>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</si>
  <si>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</si>
  <si>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</si>
  <si>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</si>
  <si>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</si>
  <si>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</si>
  <si>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</si>
  <si>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</si>
  <si>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</si>
  <si>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</si>
  <si>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</si>
  <si>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</si>
  <si>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</si>
  <si>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</si>
  <si>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</si>
  <si>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</si>
  <si>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</si>
  <si>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</si>
  <si>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</si>
  <si>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</si>
  <si>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</si>
  <si>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</si>
  <si>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</si>
  <si>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</si>
  <si>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</si>
  <si>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</si>
  <si>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</si>
  <si>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</si>
  <si>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</si>
  <si>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</si>
  <si>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</si>
  <si>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</si>
  <si>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</si>
  <si>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</si>
  <si>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</si>
  <si>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</si>
  <si>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</si>
  <si>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</si>
  <si>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</si>
  <si>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</si>
  <si>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</si>
  <si>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</si>
  <si>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</si>
  <si>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</si>
  <si>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</si>
  <si>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</si>
  <si>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</si>
  <si>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</si>
  <si>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</si>
  <si>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</si>
  <si>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</si>
  <si>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</si>
  <si>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</si>
  <si>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</si>
  <si>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</si>
  <si>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</si>
  <si>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</si>
  <si>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</si>
  <si>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</si>
  <si>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</si>
  <si>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</si>
  <si>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</si>
  <si>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</si>
  <si>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</si>
  <si>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</si>
  <si>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</si>
  <si>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</si>
  <si>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</si>
  <si>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</si>
  <si>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</si>
  <si>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</si>
  <si>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</si>
  <si>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</si>
  <si>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</si>
  <si>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</si>
  <si>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</si>
  <si>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</si>
  <si>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</si>
  <si>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</si>
  <si>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</si>
  <si>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</si>
  <si>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</si>
  <si>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</si>
  <si>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</si>
  <si>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</si>
  <si>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</si>
  <si>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</si>
  <si>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</si>
  <si>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</si>
  <si>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</si>
  <si>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</si>
  <si>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</si>
  <si>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</si>
  <si>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</si>
  <si>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</si>
  <si>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</si>
  <si>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</si>
  <si>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</si>
  <si>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</si>
  <si>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</si>
  <si>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</si>
  <si>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</si>
  <si>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</si>
  <si>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</si>
  <si>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</si>
  <si>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</si>
  <si>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</si>
  <si>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</si>
  <si>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</si>
  <si>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</si>
  <si>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</si>
  <si>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</si>
  <si>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</si>
  <si>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</si>
  <si>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</si>
  <si>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</si>
  <si>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</si>
  <si>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</si>
  <si>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</si>
  <si>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</si>
  <si>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</si>
  <si>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</si>
  <si>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</si>
  <si>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</si>
  <si>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</si>
  <si>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</si>
  <si>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</si>
  <si>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</si>
  <si>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</si>
  <si>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</si>
  <si>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</si>
  <si>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</si>
  <si>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</si>
  <si>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</si>
  <si>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</si>
  <si>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</si>
  <si>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</si>
  <si>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</si>
  <si>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</si>
  <si>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</si>
  <si>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</si>
  <si>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</si>
  <si>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</si>
  <si>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</si>
  <si>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</si>
  <si>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</si>
  <si>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</si>
  <si>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</si>
  <si>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</si>
  <si>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</si>
  <si>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</si>
  <si>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</si>
  <si>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</si>
  <si>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</si>
  <si>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</si>
  <si>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</si>
  <si>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</si>
  <si>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</si>
  <si>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</si>
  <si>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</si>
  <si>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</si>
  <si>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</si>
  <si>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</si>
  <si>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</si>
  <si>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</si>
  <si>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</si>
  <si>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</si>
  <si>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</si>
  <si>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</si>
  <si>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</si>
  <si>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</si>
  <si>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</si>
  <si>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</si>
  <si>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</si>
  <si>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</si>
  <si>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</si>
  <si>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</si>
  <si>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</si>
  <si>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</si>
  <si>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</si>
  <si>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</si>
  <si>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</si>
  <si>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</si>
  <si>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</si>
  <si>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</si>
  <si>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</si>
  <si>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</si>
  <si>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</si>
  <si>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</si>
  <si>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</si>
  <si>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</si>
  <si>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</si>
  <si>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</si>
  <si>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</si>
  <si>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</si>
  <si>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</si>
  <si>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</si>
  <si>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</si>
  <si>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</si>
  <si>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</si>
  <si>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</si>
  <si>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</si>
  <si>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</si>
  <si>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</si>
  <si>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</si>
  <si>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</si>
  <si>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</si>
  <si>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</si>
  <si>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</si>
  <si>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</si>
  <si>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</si>
  <si>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</si>
  <si>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</si>
  <si>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</si>
  <si>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</si>
  <si>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</si>
  <si>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</si>
  <si>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</si>
  <si>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</si>
  <si>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</si>
  <si>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</si>
  <si>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</si>
  <si>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</si>
  <si>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</si>
  <si>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</si>
  <si>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</si>
  <si>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</si>
  <si>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</si>
  <si>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</si>
  <si>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</si>
  <si>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</si>
  <si>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</si>
  <si>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</si>
  <si>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</si>
  <si>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</si>
  <si>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</si>
  <si>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</si>
  <si>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</si>
  <si>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</si>
  <si>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</si>
  <si>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</si>
  <si>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</si>
  <si>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</si>
  <si>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</si>
  <si>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</si>
  <si>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</si>
  <si>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</si>
  <si>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</si>
  <si>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</si>
  <si>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</si>
  <si>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</si>
  <si>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</si>
  <si>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</si>
  <si>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</si>
  <si>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</si>
  <si>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</si>
  <si>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</si>
  <si>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</si>
  <si>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</si>
  <si>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</si>
  <si>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</si>
  <si>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</si>
  <si>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</si>
  <si>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</si>
  <si>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</si>
  <si>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</si>
  <si>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</si>
  <si>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</si>
  <si>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</si>
  <si>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</si>
  <si>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</si>
  <si>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</si>
  <si>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</si>
  <si>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</si>
  <si>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</si>
  <si>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</si>
  <si>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</si>
  <si>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</si>
  <si>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</si>
  <si>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</si>
  <si>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</si>
  <si>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</si>
  <si>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</si>
  <si>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</si>
  <si>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</si>
  <si>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</si>
  <si>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</si>
  <si>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</si>
  <si>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</si>
  <si>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</si>
  <si>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</si>
  <si>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</si>
  <si>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</si>
  <si>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</si>
  <si>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</si>
  <si>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</si>
  <si>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</si>
  <si>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</si>
  <si>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</si>
  <si>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</si>
  <si>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</si>
  <si>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</si>
  <si>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</si>
  <si>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</si>
  <si>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</si>
  <si>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</si>
  <si>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</si>
  <si>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</si>
  <si>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</si>
  <si>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</si>
  <si>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</si>
  <si>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</si>
  <si>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</si>
  <si>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</si>
  <si>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</si>
  <si>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</si>
  <si>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</si>
  <si>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</si>
  <si>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</si>
  <si>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</si>
  <si>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</si>
  <si>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</si>
  <si>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</si>
  <si>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</si>
  <si>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</si>
  <si>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</si>
  <si>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</si>
  <si>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</si>
  <si>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</si>
  <si>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</si>
  <si>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</si>
  <si>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</si>
  <si>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</si>
  <si>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</si>
  <si>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</si>
  <si>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</si>
  <si>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</si>
  <si>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</si>
  <si>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</si>
  <si>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</si>
  <si>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</si>
  <si>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</si>
  <si>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</si>
  <si>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</si>
  <si>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</si>
  <si>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</si>
  <si>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</si>
  <si>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</si>
  <si>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</si>
  <si>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</si>
  <si>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</si>
  <si>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</si>
  <si>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</si>
  <si>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</si>
  <si>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</si>
  <si>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</si>
  <si>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</si>
  <si>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</si>
  <si>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</si>
  <si>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</si>
  <si>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</si>
  <si>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</si>
  <si>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</si>
  <si>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</si>
  <si>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</si>
  <si>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</si>
  <si>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</si>
  <si>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</si>
  <si>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</si>
  <si>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</si>
  <si>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</si>
  <si>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</si>
  <si>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</si>
  <si>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</si>
  <si>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</si>
  <si>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</si>
  <si>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</si>
  <si>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</si>
  <si>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</si>
  <si>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</si>
  <si>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</si>
  <si>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</si>
  <si>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</si>
  <si>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</si>
  <si>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</si>
  <si>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</si>
  <si>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</si>
  <si>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</si>
  <si>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</si>
  <si>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</si>
  <si>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</si>
  <si>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</si>
  <si>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</si>
  <si>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</si>
  <si>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</si>
  <si>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</si>
  <si>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</si>
  <si>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</si>
  <si>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</si>
  <si>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</si>
  <si>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</si>
  <si>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</si>
  <si>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</si>
  <si>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</si>
  <si>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</si>
  <si>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</si>
  <si>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</si>
  <si>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</si>
  <si>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</si>
  <si>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</si>
  <si>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</si>
  <si>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</si>
  <si>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</si>
  <si>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</si>
  <si>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</si>
  <si>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</si>
  <si>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</si>
  <si>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</si>
  <si>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</si>
  <si>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</si>
  <si>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</si>
  <si>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</si>
  <si>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</si>
  <si>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</si>
  <si>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</si>
  <si>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</si>
  <si>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</si>
  <si>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</si>
  <si>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</si>
  <si>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</si>
  <si>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</si>
  <si>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</si>
  <si>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</si>
  <si>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</si>
  <si>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</si>
  <si>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</si>
  <si>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</si>
  <si>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</si>
  <si>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</si>
  <si>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</si>
  <si>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</si>
  <si>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</si>
  <si>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</si>
  <si>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</si>
  <si>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</si>
  <si>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</si>
  <si>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</si>
  <si>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</si>
  <si>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</si>
  <si>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</si>
  <si>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</si>
  <si>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</si>
  <si>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</si>
  <si>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</si>
  <si>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</si>
  <si>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</si>
  <si>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</si>
  <si>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</si>
  <si>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</si>
  <si>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</si>
  <si>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</si>
  <si>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</si>
  <si>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</si>
  <si>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</si>
  <si>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</si>
  <si>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</si>
  <si>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</si>
  <si>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</si>
  <si>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</si>
  <si>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</si>
  <si>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</si>
  <si>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</si>
  <si>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</si>
  <si>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</si>
  <si>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</si>
  <si>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</si>
  <si>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</si>
  <si>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</si>
  <si>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</si>
  <si>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</si>
  <si>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</si>
  <si>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</si>
  <si>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</si>
  <si>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</si>
  <si>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</si>
  <si>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</si>
  <si>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</si>
  <si>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</si>
  <si>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</si>
  <si>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</si>
  <si>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</si>
  <si>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</si>
  <si>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</si>
  <si>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</si>
  <si>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</si>
  <si>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</si>
  <si>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</si>
  <si>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</si>
  <si>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</si>
  <si>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</si>
  <si>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</si>
  <si>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</si>
  <si>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</si>
  <si>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</si>
  <si>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</si>
  <si>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</si>
  <si>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</si>
  <si>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</si>
  <si>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</si>
  <si>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</si>
  <si>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</si>
  <si>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</si>
  <si>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</si>
  <si>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</si>
  <si>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</si>
  <si>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</si>
  <si>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</si>
  <si>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</si>
  <si>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</si>
  <si>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</si>
  <si>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</si>
  <si>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</si>
  <si>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</si>
  <si>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</si>
  <si>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</si>
  <si>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</si>
  <si>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</si>
  <si>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</si>
  <si>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</si>
  <si>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</si>
  <si>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</si>
  <si>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</si>
  <si>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</si>
  <si>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</si>
  <si>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</si>
  <si>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</si>
  <si>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</si>
  <si>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</si>
  <si>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</si>
  <si>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</si>
  <si>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</si>
  <si>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</si>
  <si>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</si>
  <si>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</si>
  <si>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</si>
  <si>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</si>
  <si>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</si>
  <si>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</si>
  <si>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</si>
  <si>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</si>
  <si>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</si>
  <si>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</si>
  <si>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</si>
  <si>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</si>
  <si>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</si>
  <si>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</si>
  <si>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</si>
  <si>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</si>
  <si>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</si>
  <si>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</si>
  <si>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</si>
  <si>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</si>
  <si>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</si>
  <si>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</si>
  <si>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</si>
  <si>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</si>
  <si>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</si>
  <si>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</si>
  <si>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</si>
  <si>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</si>
  <si>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</si>
  <si>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</si>
  <si>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</si>
  <si>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</si>
  <si>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</si>
  <si>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</si>
  <si>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</si>
  <si>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</si>
  <si>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</si>
  <si>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</si>
  <si>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</si>
  <si>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</si>
  <si>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</si>
  <si>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</si>
  <si>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</si>
  <si>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</si>
  <si>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</si>
  <si>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</si>
  <si>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</si>
  <si>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</si>
  <si>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</si>
  <si>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</si>
  <si>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</si>
  <si>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</si>
  <si>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</si>
  <si>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</si>
  <si>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</si>
  <si>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</si>
  <si>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</si>
  <si>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</si>
  <si>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</si>
  <si>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</si>
  <si>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</si>
  <si>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</si>
  <si>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</si>
  <si>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</si>
  <si>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</si>
  <si>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</si>
  <si>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</si>
  <si>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</si>
  <si>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</si>
  <si>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</si>
  <si>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</si>
  <si>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</si>
  <si>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</si>
  <si>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</si>
  <si>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</si>
  <si>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</si>
  <si>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</si>
  <si>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</si>
  <si>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</si>
  <si>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</si>
  <si>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</si>
  <si>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</si>
  <si>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</si>
  <si>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</si>
  <si>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</si>
  <si>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</si>
  <si>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</si>
  <si>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</si>
  <si>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</si>
  <si>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</si>
  <si>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</si>
  <si>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</si>
  <si>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</si>
  <si>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</si>
  <si>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</si>
  <si>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</si>
  <si>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</si>
  <si>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</si>
  <si>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</si>
  <si>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</si>
  <si>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</si>
  <si>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</si>
  <si>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</si>
  <si>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</si>
  <si>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</si>
  <si>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</si>
  <si>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</si>
  <si>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</si>
  <si>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</si>
  <si>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</si>
  <si>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</si>
  <si>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</si>
  <si>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</si>
  <si>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</si>
  <si>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</si>
  <si>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</si>
  <si>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</si>
  <si>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</si>
  <si>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</si>
  <si>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</si>
  <si>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</si>
  <si>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</si>
  <si>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</si>
  <si>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</si>
  <si>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</si>
  <si>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</si>
  <si>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</si>
  <si>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</si>
  <si>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</si>
  <si>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</si>
  <si>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</si>
  <si>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</si>
  <si>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</si>
  <si>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</si>
  <si>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</si>
  <si>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</si>
  <si>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</si>
  <si>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</si>
  <si>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</si>
  <si>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</si>
  <si>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</si>
  <si>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</si>
  <si>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</si>
  <si>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</si>
  <si>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</si>
  <si>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</si>
  <si>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</si>
  <si>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</si>
  <si>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</si>
  <si>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</si>
  <si>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</si>
  <si>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</si>
  <si>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</si>
  <si>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</si>
  <si>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</si>
  <si>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</si>
  <si>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</si>
  <si>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</si>
  <si>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</si>
  <si>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</si>
  <si>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</si>
  <si>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</si>
  <si>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</si>
  <si>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</si>
  <si>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</si>
  <si>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</si>
  <si>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</si>
  <si>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</si>
  <si>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</si>
  <si>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</si>
  <si>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</si>
  <si>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</si>
  <si>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</si>
  <si>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</si>
  <si>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</si>
  <si>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</si>
  <si>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</si>
  <si>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</si>
  <si>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</si>
  <si>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</si>
  <si>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</si>
  <si>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</si>
  <si>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</si>
  <si>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</si>
  <si>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</si>
  <si>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</si>
  <si>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</si>
  <si>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</si>
  <si>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</si>
  <si>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</si>
  <si>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</si>
  <si>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</si>
  <si>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</si>
  <si>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</si>
  <si>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</si>
  <si>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</si>
  <si>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</si>
  <si>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</si>
  <si>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</si>
  <si>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</si>
  <si>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</si>
  <si>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</si>
  <si>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</si>
  <si>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</si>
  <si>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</si>
  <si>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</si>
  <si>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</si>
  <si>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</si>
  <si>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</si>
  <si>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</si>
  <si>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</si>
  <si>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</si>
  <si>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</si>
  <si>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</si>
  <si>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</si>
  <si>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</si>
  <si>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</si>
  <si>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</si>
  <si>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</si>
  <si>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</si>
  <si>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</si>
  <si>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</si>
  <si>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</si>
  <si>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</si>
  <si>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</si>
  <si>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</si>
  <si>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</si>
  <si>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</si>
  <si>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</si>
  <si>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</si>
  <si>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</si>
  <si>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</si>
  <si>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</si>
  <si>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</si>
  <si>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</si>
  <si>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</si>
  <si>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</si>
  <si>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</si>
  <si>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</si>
  <si>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</si>
  <si>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</si>
  <si>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</si>
  <si>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</si>
  <si>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</si>
  <si>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</si>
  <si>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</si>
  <si>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</si>
  <si>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</si>
  <si>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</si>
  <si>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</si>
  <si>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</si>
  <si>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</si>
  <si>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</si>
  <si>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</si>
  <si>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</si>
  <si>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</si>
  <si>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</si>
  <si>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</si>
  <si>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</si>
  <si>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</si>
  <si>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</si>
  <si>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</si>
  <si>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</si>
  <si>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</si>
  <si>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</si>
  <si>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</si>
  <si>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</si>
  <si>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</si>
  <si>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</si>
  <si>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</si>
  <si>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</si>
  <si>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</si>
  <si>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</si>
  <si>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</si>
  <si>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</si>
  <si>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</si>
  <si>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</si>
  <si>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</si>
  <si>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</si>
  <si>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</si>
  <si>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</si>
  <si>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</si>
  <si>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</si>
  <si>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</si>
  <si>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</si>
  <si>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</si>
  <si>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</si>
  <si>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</si>
  <si>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</si>
  <si>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</si>
  <si>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</si>
  <si>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</si>
  <si>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</si>
  <si>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</si>
  <si>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</si>
  <si>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</si>
  <si>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</si>
  <si>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</si>
  <si>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</si>
  <si>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</si>
  <si>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</si>
  <si>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</si>
  <si>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</si>
  <si>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</si>
  <si>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</si>
  <si>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</si>
  <si>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</si>
  <si>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</si>
  <si>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</si>
  <si>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</si>
  <si>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</si>
  <si>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</si>
  <si>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</si>
  <si>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</si>
  <si>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</si>
  <si>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</si>
  <si>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</si>
  <si>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</si>
  <si>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</si>
  <si>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</si>
  <si>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</si>
  <si>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</si>
  <si>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</si>
  <si>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</si>
  <si>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</si>
  <si>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</si>
  <si>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</si>
  <si>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</si>
  <si>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</si>
  <si>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</si>
  <si>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</si>
  <si>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</si>
  <si>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</si>
  <si>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</si>
  <si>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</si>
  <si>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</si>
  <si>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</si>
  <si>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</si>
  <si>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</si>
  <si>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</si>
  <si>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</si>
  <si>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</si>
  <si>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</si>
  <si>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</si>
  <si>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</si>
  <si>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</si>
  <si>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</si>
  <si>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</si>
  <si>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</si>
  <si>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</si>
  <si>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</si>
  <si>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</si>
  <si>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</si>
  <si>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</si>
  <si>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</si>
  <si>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</si>
  <si>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</si>
  <si>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</si>
  <si>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</si>
  <si>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</si>
  <si>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</si>
  <si>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</si>
  <si>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</si>
  <si>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</si>
  <si>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</si>
  <si>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</si>
  <si>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</si>
  <si>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</si>
  <si>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</si>
  <si>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</si>
  <si>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</si>
  <si>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</si>
  <si>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</si>
  <si>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</si>
  <si>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</si>
  <si>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</si>
  <si>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</si>
  <si>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</si>
  <si>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</si>
  <si>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</si>
  <si>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</si>
  <si>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</si>
  <si>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</si>
  <si>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</si>
  <si>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</si>
  <si>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</si>
  <si>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</si>
  <si>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</si>
  <si>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</si>
  <si>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</si>
  <si>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</si>
  <si>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</si>
  <si>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</si>
  <si>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</si>
  <si>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</si>
  <si>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</si>
  <si>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</si>
  <si>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</si>
  <si>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</si>
  <si>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</si>
  <si>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</si>
  <si>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</si>
  <si>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</si>
  <si>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</si>
  <si>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</si>
  <si>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</si>
  <si>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</si>
  <si>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</si>
  <si>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</si>
  <si>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</si>
  <si>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</si>
  <si>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</si>
  <si>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</si>
  <si>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</si>
  <si>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</si>
  <si>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</si>
  <si>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</si>
  <si>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</si>
  <si>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</si>
  <si>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</si>
  <si>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</si>
  <si>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</si>
  <si>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</si>
  <si>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</si>
  <si>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</si>
  <si>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</si>
  <si>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</si>
  <si>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</si>
  <si>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</si>
  <si>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</si>
  <si>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</si>
  <si>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</si>
  <si>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</si>
  <si>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</si>
  <si>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</si>
  <si>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</si>
  <si>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</si>
  <si>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</si>
  <si>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</si>
  <si>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</si>
  <si>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</si>
  <si>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</si>
  <si>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</si>
  <si>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</si>
  <si>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</si>
  <si>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</si>
  <si>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</si>
  <si>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</si>
  <si>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</si>
  <si>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</si>
  <si>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</si>
  <si>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</si>
  <si>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</si>
  <si>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</si>
  <si>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</si>
  <si>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</si>
  <si>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</si>
  <si>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</si>
  <si>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</si>
  <si>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</si>
  <si>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</si>
  <si>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</si>
  <si>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</si>
  <si>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</si>
  <si>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</si>
  <si>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</si>
  <si>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</si>
  <si>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</si>
  <si>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</si>
  <si>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</si>
  <si>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</si>
  <si>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</si>
  <si>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</si>
  <si>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</si>
  <si>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</si>
  <si>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</si>
  <si>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</si>
  <si>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</si>
  <si>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</si>
  <si>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</si>
  <si>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</si>
  <si>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</si>
  <si>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</si>
  <si>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</si>
  <si>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</si>
  <si>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</si>
  <si>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</si>
  <si>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</si>
  <si>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</si>
  <si>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</si>
  <si>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</si>
  <si>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</si>
  <si>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</si>
  <si>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</si>
  <si>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</si>
  <si>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</si>
  <si>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</si>
  <si>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</si>
  <si>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</si>
  <si>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</si>
  <si>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</si>
  <si>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</si>
  <si>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</si>
  <si>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</si>
  <si>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</si>
  <si>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</si>
  <si>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</si>
  <si>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</si>
  <si>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</si>
  <si>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</si>
  <si>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</si>
  <si>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</si>
  <si>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</si>
  <si>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</si>
  <si>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</si>
  <si>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</si>
  <si>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</si>
  <si>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</si>
  <si>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</si>
  <si>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</si>
  <si>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</si>
  <si>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</si>
  <si>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</si>
  <si>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</si>
  <si>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</si>
  <si>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</si>
  <si>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</si>
  <si>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</si>
  <si>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</si>
  <si>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</si>
  <si>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</si>
  <si>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</si>
  <si>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</si>
  <si>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</si>
  <si>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</si>
  <si>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</si>
  <si>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</si>
  <si>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</si>
  <si>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</si>
  <si>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</si>
  <si>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</si>
  <si>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</si>
  <si>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</si>
  <si>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</si>
  <si>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</si>
  <si>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</si>
  <si>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</si>
  <si>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</si>
  <si>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</si>
  <si>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</si>
  <si>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</si>
  <si>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</si>
  <si>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</si>
  <si>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</si>
  <si>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</si>
  <si>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</si>
  <si>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</si>
  <si>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</si>
  <si>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</si>
  <si>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</si>
  <si>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</si>
  <si>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</si>
  <si>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</si>
  <si>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</si>
  <si>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</si>
  <si>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</si>
  <si>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</si>
  <si>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</si>
  <si>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</si>
  <si>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</si>
  <si>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</si>
  <si>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</si>
  <si>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</si>
  <si>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</si>
  <si>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</si>
  <si>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</si>
  <si>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</si>
  <si>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</si>
  <si>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</si>
  <si>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</si>
  <si>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</si>
  <si>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</si>
  <si>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</si>
  <si>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</si>
  <si>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</si>
  <si>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</si>
  <si>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</si>
  <si>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</si>
  <si>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</si>
  <si>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</si>
  <si>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</si>
  <si>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</si>
  <si>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</si>
  <si>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</si>
  <si>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</si>
  <si>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</si>
  <si>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</si>
  <si>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</si>
  <si>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</si>
  <si>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</si>
  <si>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</si>
  <si>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</si>
  <si>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</si>
  <si>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</si>
  <si>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</si>
  <si>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</si>
  <si>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</si>
  <si>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</si>
  <si>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</si>
  <si>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</si>
  <si>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</si>
  <si>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</si>
  <si>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</si>
  <si>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</si>
  <si>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</si>
  <si>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</si>
  <si>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</si>
  <si>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</si>
  <si>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</si>
  <si>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</si>
  <si>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</si>
  <si>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</si>
  <si>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</si>
  <si>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</si>
  <si>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</si>
  <si>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</si>
  <si>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</si>
  <si>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</si>
  <si>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</si>
  <si>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</si>
  <si>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</si>
  <si>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</si>
  <si>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</si>
  <si>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</si>
  <si>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</si>
  <si>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</si>
  <si>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</si>
  <si>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</si>
  <si>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</si>
  <si>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</si>
  <si>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</si>
  <si>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</si>
  <si>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</si>
  <si>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</si>
  <si>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</si>
  <si>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</si>
  <si>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</si>
  <si>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</si>
  <si>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</si>
  <si>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</si>
  <si>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</si>
  <si>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</si>
  <si>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</si>
  <si>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</si>
  <si>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</si>
  <si>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</si>
  <si>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</si>
  <si>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</si>
  <si>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</si>
  <si>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</si>
  <si>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</si>
  <si>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</si>
  <si>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</si>
  <si>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</si>
  <si>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</si>
  <si>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</si>
  <si>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</si>
  <si>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</si>
  <si>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</si>
  <si>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</si>
  <si>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</si>
  <si>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</si>
  <si>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</si>
  <si>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</si>
  <si>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</si>
  <si>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</si>
  <si>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</si>
  <si>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</si>
  <si>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</si>
  <si>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</si>
  <si>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</si>
  <si>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</si>
  <si>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</si>
  <si>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</si>
  <si>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</si>
  <si>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</si>
  <si>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</si>
  <si>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</si>
  <si>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</si>
  <si>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</si>
  <si>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</si>
  <si>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</si>
  <si>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</si>
  <si>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</si>
  <si>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</si>
  <si>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</si>
  <si>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</si>
  <si>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</si>
  <si>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</si>
  <si>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</si>
  <si>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</si>
  <si>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</si>
  <si>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</si>
  <si>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</si>
  <si>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</si>
  <si>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</si>
  <si>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</si>
  <si>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</si>
  <si>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</si>
  <si>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</si>
  <si>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</si>
  <si>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</si>
  <si>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</si>
  <si>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</si>
  <si>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</si>
  <si>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</si>
  <si>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</si>
  <si>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</si>
  <si>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</si>
  <si>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</si>
  <si>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</si>
  <si>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</si>
  <si>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</si>
  <si>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</si>
  <si>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</si>
  <si>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</si>
  <si>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</si>
  <si>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</si>
  <si>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</si>
  <si>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</si>
  <si>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</si>
  <si>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</si>
  <si>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</si>
  <si>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</si>
  <si>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</si>
  <si>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</si>
  <si>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</si>
  <si>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</si>
  <si>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</si>
  <si>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</si>
  <si>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</si>
  <si>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</si>
  <si>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</si>
  <si>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</si>
  <si>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</si>
  <si>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</si>
  <si>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</si>
  <si>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</si>
  <si>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</si>
  <si>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</si>
  <si>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</si>
  <si>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</si>
  <si>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</si>
  <si>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</si>
  <si>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</si>
  <si>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</si>
  <si>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</si>
  <si>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</si>
  <si>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</si>
  <si>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</si>
  <si>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</si>
  <si>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</si>
  <si>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</si>
  <si>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</si>
  <si>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</si>
  <si>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</si>
  <si>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</si>
  <si>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</si>
  <si>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</si>
  <si>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</si>
  <si>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</si>
  <si>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</si>
  <si>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</si>
  <si>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</si>
  <si>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</si>
  <si>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</si>
  <si>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</si>
  <si>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</si>
  <si>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</si>
  <si>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</si>
  <si>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</si>
  <si>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</si>
  <si>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</si>
  <si>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</si>
  <si>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</si>
  <si>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</si>
  <si>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</si>
  <si>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</si>
  <si>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</si>
  <si>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</si>
  <si>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</si>
  <si>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</si>
  <si>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</si>
  <si>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</si>
  <si>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</si>
  <si>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</si>
  <si>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</si>
  <si>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</si>
  <si>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</si>
  <si>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</si>
  <si>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</si>
  <si>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</si>
  <si>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</si>
  <si>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</si>
  <si>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</si>
  <si>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</si>
  <si>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</si>
  <si>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</si>
  <si>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</si>
  <si>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</si>
  <si>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</si>
  <si>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</si>
  <si>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</si>
  <si>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</si>
  <si>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</si>
  <si>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</si>
  <si>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</si>
  <si>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</si>
  <si>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</si>
  <si>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</si>
  <si>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</si>
  <si>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</si>
  <si>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</si>
  <si>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</si>
  <si>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</si>
  <si>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</si>
  <si>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</si>
  <si>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</si>
  <si>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</si>
  <si>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</si>
  <si>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</si>
  <si>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</si>
  <si>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</si>
  <si>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</si>
  <si>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</si>
  <si>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</si>
  <si>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</si>
  <si>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</si>
  <si>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</si>
  <si>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</si>
  <si>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</si>
  <si>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</si>
  <si>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</si>
  <si>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</si>
  <si>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</si>
  <si>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</si>
  <si>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</si>
  <si>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</si>
  <si>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</si>
  <si>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</si>
  <si>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</si>
  <si>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</si>
  <si>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</si>
  <si>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</si>
  <si>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</si>
  <si>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</si>
  <si>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</si>
  <si>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</si>
  <si>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</si>
  <si>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</si>
  <si>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</si>
  <si>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</si>
  <si>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</si>
  <si>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</si>
  <si>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</si>
  <si>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</si>
  <si>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</si>
  <si>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</si>
  <si>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</si>
  <si>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</si>
  <si>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</si>
  <si>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</si>
  <si>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</si>
  <si>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</si>
  <si>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</si>
  <si>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</si>
  <si>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</si>
  <si>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</si>
  <si>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</si>
  <si>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</si>
  <si>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</si>
  <si>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</si>
  <si>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</si>
  <si>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</si>
  <si>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</si>
  <si>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</si>
  <si>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</si>
  <si>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</si>
  <si>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</si>
  <si>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</si>
  <si>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</si>
  <si>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</si>
  <si>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</si>
  <si>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</si>
  <si>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</si>
  <si>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</si>
  <si>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</si>
  <si>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</si>
  <si>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</si>
  <si>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</si>
  <si>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</si>
  <si>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</si>
  <si>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</si>
  <si>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</si>
  <si>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</si>
  <si>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</si>
  <si>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</si>
  <si>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</si>
  <si>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</si>
  <si>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</si>
  <si>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</si>
  <si>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</si>
  <si>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</si>
  <si>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</si>
  <si>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</si>
  <si>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</si>
  <si>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</si>
  <si>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</si>
  <si>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</si>
  <si>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</si>
  <si>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</si>
  <si>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</si>
  <si>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</si>
  <si>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</si>
  <si>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</si>
  <si>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</si>
  <si>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</si>
  <si>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</si>
  <si>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</si>
  <si>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</si>
  <si>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</si>
  <si>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</si>
  <si>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</si>
  <si>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</si>
  <si>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</si>
  <si>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</si>
  <si>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</si>
  <si>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</si>
  <si>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</si>
  <si>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</si>
  <si>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</si>
  <si>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</si>
  <si>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</si>
  <si>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</si>
  <si>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</si>
  <si>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</si>
  <si>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</si>
  <si>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</si>
  <si>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</si>
  <si>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</si>
  <si>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</si>
  <si>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</si>
  <si>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</si>
  <si>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</si>
  <si>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</si>
  <si>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</si>
  <si>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</si>
  <si>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</si>
  <si>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</si>
  <si>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</si>
  <si>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</si>
  <si>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</si>
  <si>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</si>
  <si>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</si>
  <si>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</si>
  <si>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</si>
  <si>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</si>
  <si>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</si>
  <si>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</si>
  <si>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</si>
  <si>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</si>
  <si>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</si>
  <si>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</si>
  <si>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</si>
  <si>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</si>
  <si>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</si>
  <si>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</si>
  <si>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</si>
  <si>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</si>
  <si>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</si>
  <si>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</si>
  <si>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</si>
  <si>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</si>
  <si>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</si>
  <si>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</si>
  <si>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</si>
  <si>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</si>
  <si>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</si>
  <si>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</si>
  <si>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</si>
  <si>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</si>
  <si>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</si>
  <si>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</si>
  <si>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</si>
  <si>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</si>
  <si>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</si>
  <si>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</si>
  <si>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</si>
  <si>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</si>
  <si>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</si>
  <si>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</si>
  <si>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</si>
  <si>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</si>
  <si>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</si>
  <si>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</si>
  <si>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</si>
  <si>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</si>
  <si>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</si>
  <si>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</si>
  <si>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</si>
  <si>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</si>
  <si>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</si>
  <si>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</si>
  <si>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</si>
  <si>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</si>
  <si>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</si>
  <si>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</si>
  <si>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</si>
  <si>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</si>
  <si>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</si>
  <si>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</si>
  <si>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</si>
  <si>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</si>
  <si>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</si>
  <si>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</si>
  <si>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</si>
  <si>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</si>
  <si>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</si>
  <si>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</si>
  <si>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</si>
  <si>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</si>
  <si>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</si>
  <si>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</si>
  <si>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</si>
  <si>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</si>
  <si>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</si>
  <si>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</si>
  <si>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</si>
  <si>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</si>
  <si>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</si>
  <si>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</si>
  <si>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</si>
  <si>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</si>
  <si>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</si>
  <si>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</si>
  <si>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</si>
  <si>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</si>
  <si>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</si>
  <si>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</si>
  <si>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</si>
  <si>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</si>
  <si>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</si>
  <si>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</si>
  <si>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</si>
  <si>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</si>
  <si>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</si>
  <si>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</si>
  <si>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</si>
  <si>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</si>
  <si>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</si>
  <si>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</si>
  <si>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</si>
  <si>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</si>
  <si>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</si>
  <si>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</si>
  <si>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</si>
  <si>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</si>
  <si>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</si>
  <si>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</si>
  <si>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</si>
  <si>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</si>
  <si>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</si>
  <si>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</si>
  <si>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</si>
  <si>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</si>
  <si>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</si>
  <si>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</si>
  <si>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</si>
  <si>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</si>
  <si>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</si>
  <si>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</si>
  <si>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</si>
  <si>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</si>
  <si>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</si>
  <si>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</si>
  <si>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</si>
  <si>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</si>
  <si>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</si>
  <si>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</si>
  <si>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</si>
  <si>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</si>
  <si>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</si>
  <si>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</si>
  <si>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</si>
  <si>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</si>
  <si>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</si>
  <si>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</si>
  <si>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</si>
  <si>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</si>
  <si>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</si>
  <si>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</si>
  <si>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</si>
  <si>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</si>
  <si>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</si>
  <si>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</si>
  <si>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</si>
  <si>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</si>
  <si>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</si>
  <si>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</si>
  <si>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</si>
  <si>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</si>
  <si>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</si>
  <si>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</si>
  <si>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</si>
  <si>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</si>
  <si>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</si>
  <si>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</si>
  <si>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</si>
  <si>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</si>
  <si>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</si>
  <si>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</si>
  <si>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</si>
  <si>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</si>
  <si>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</si>
  <si>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</si>
  <si>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</si>
  <si>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</si>
  <si>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</si>
  <si>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</si>
  <si>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</si>
  <si>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</si>
  <si>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</si>
  <si>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</si>
  <si>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</si>
  <si>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</si>
  <si>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</si>
  <si>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</si>
  <si>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</si>
  <si>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</si>
  <si>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</si>
  <si>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</si>
  <si>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</si>
  <si>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</si>
  <si>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</si>
  <si>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</si>
  <si>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</si>
  <si>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</si>
  <si>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</si>
  <si>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</si>
  <si>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</si>
  <si>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</si>
  <si>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</si>
  <si>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</si>
  <si>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</si>
  <si>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</si>
  <si>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</si>
  <si>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</si>
  <si>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</si>
  <si>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</si>
  <si>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</si>
  <si>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</si>
  <si>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</si>
  <si>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</si>
  <si>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</si>
  <si>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</si>
  <si>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</si>
  <si>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</si>
  <si>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</si>
  <si>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</si>
  <si>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</si>
  <si>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</si>
  <si>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</si>
  <si>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</si>
  <si>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</si>
  <si>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</si>
  <si>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</si>
  <si>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</si>
  <si>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</si>
  <si>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</si>
  <si>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</si>
  <si>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</si>
  <si>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</si>
  <si>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</si>
  <si>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</si>
  <si>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</si>
  <si>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</si>
  <si>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</si>
  <si>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</si>
  <si>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</si>
  <si>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</si>
  <si>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</si>
  <si>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</si>
  <si>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</si>
  <si>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</si>
  <si>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</si>
  <si>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</si>
  <si>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</si>
  <si>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</si>
  <si>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</si>
  <si>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</si>
  <si>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</si>
  <si>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</si>
  <si>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</si>
  <si>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</si>
  <si>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</si>
  <si>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</si>
  <si>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</si>
  <si>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</si>
  <si>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</si>
  <si>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</si>
  <si>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</si>
  <si>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</si>
  <si>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</si>
  <si>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</si>
  <si>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</si>
  <si>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</si>
  <si>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</si>
  <si>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</si>
  <si>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</si>
  <si>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</si>
  <si>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</si>
  <si>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</si>
  <si>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</si>
  <si>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</si>
  <si>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</si>
  <si>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</si>
  <si>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</si>
  <si>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</si>
  <si>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</si>
  <si>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</si>
  <si>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</si>
  <si>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</si>
  <si>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</si>
  <si>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</si>
  <si>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</si>
  <si>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</si>
  <si>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</si>
  <si>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</si>
  <si>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</si>
  <si>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</si>
  <si>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</si>
  <si>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</si>
  <si>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</si>
  <si>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</si>
  <si>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</si>
  <si>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</si>
  <si>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</si>
  <si>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</si>
  <si>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</si>
  <si>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</si>
  <si>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</si>
  <si>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</si>
  <si>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</si>
  <si>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</si>
  <si>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</si>
  <si>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</si>
  <si>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</si>
  <si>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</si>
  <si>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</si>
  <si>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</si>
  <si>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</si>
  <si>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</si>
  <si>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</si>
  <si>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</si>
  <si>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</si>
  <si>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</si>
  <si>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</si>
  <si>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</si>
  <si>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</si>
  <si>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</si>
  <si>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</si>
  <si>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</si>
  <si>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</si>
  <si>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</si>
  <si>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</si>
  <si>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</si>
  <si>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</si>
  <si>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</si>
  <si>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</si>
  <si>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</si>
  <si>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</si>
  <si>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</si>
  <si>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</si>
  <si>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</si>
  <si>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</si>
  <si>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</si>
  <si>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</si>
  <si>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</si>
  <si>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</si>
  <si>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</si>
  <si>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</si>
  <si>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</si>
  <si>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</si>
  <si>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</si>
  <si>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</si>
  <si>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</si>
  <si>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</si>
  <si>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</si>
  <si>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</si>
  <si>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</si>
  <si>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</si>
  <si>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</si>
  <si>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</si>
  <si>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</si>
  <si>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</si>
  <si>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</si>
  <si>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</si>
  <si>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</si>
  <si>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</si>
  <si>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</si>
  <si>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</si>
  <si>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</si>
  <si>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</si>
  <si>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</si>
  <si>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</si>
  <si>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</si>
  <si>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</si>
  <si>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</si>
  <si>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</si>
  <si>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</si>
  <si>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</si>
  <si>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</si>
  <si>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</si>
  <si>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</si>
  <si>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</si>
  <si>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</si>
  <si>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</si>
  <si>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</si>
  <si>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</si>
  <si>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</si>
  <si>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</si>
  <si>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</si>
  <si>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</si>
  <si>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</si>
  <si>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</si>
  <si>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</si>
  <si>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</si>
  <si>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</si>
  <si>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</si>
  <si>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</si>
  <si>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</si>
  <si>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</si>
  <si>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</si>
  <si>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</si>
  <si>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</si>
  <si>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</si>
  <si>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</si>
  <si>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</si>
  <si>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</si>
  <si>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</si>
  <si>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</si>
  <si>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</si>
  <si>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</si>
  <si>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</si>
  <si>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</si>
  <si>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</si>
  <si>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</si>
  <si>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</si>
  <si>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</si>
  <si>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</si>
  <si>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</si>
  <si>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</si>
  <si>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</si>
  <si>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</si>
  <si>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</si>
  <si>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</si>
  <si>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</si>
  <si>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</si>
  <si>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</si>
  <si>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</si>
  <si>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</si>
  <si>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</si>
  <si>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</si>
  <si>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</si>
  <si>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</si>
  <si>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</si>
  <si>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</si>
  <si>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</si>
  <si>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</si>
  <si>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</si>
  <si>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</si>
  <si>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</si>
  <si>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</si>
  <si>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</si>
  <si>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</si>
  <si>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</si>
  <si>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</si>
  <si>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</si>
  <si>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</si>
  <si>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</si>
  <si>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</si>
  <si>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</si>
  <si>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</si>
  <si>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</si>
  <si>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</si>
  <si>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</si>
  <si>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</si>
  <si>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</si>
  <si>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</si>
  <si>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</si>
  <si>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</si>
  <si>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</si>
  <si>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</si>
  <si>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</si>
  <si>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</si>
  <si>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</si>
  <si>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</si>
  <si>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</si>
  <si>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</si>
  <si>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</si>
  <si>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</si>
  <si>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</si>
  <si>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</si>
  <si>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</si>
  <si>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</si>
  <si>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</si>
  <si>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</si>
  <si>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</si>
  <si>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</si>
  <si>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</si>
  <si>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</si>
  <si>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</si>
  <si>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</si>
  <si>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</si>
  <si>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</si>
  <si>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</si>
  <si>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</si>
  <si>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</si>
  <si>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</si>
  <si>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</si>
  <si>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</si>
  <si>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</si>
  <si>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</si>
  <si>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</si>
  <si>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</si>
  <si>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</si>
  <si>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</si>
  <si>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</si>
  <si>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</si>
  <si>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</si>
  <si>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</si>
  <si>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</si>
  <si>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</si>
  <si>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</si>
  <si>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</si>
  <si>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</si>
  <si>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</si>
  <si>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</si>
  <si>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</si>
  <si>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</si>
  <si>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</si>
  <si>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</si>
  <si>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</si>
  <si>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</si>
  <si>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</si>
  <si>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</si>
  <si>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</si>
  <si>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</si>
  <si>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</si>
  <si>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</si>
  <si>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</si>
  <si>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</si>
  <si>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</si>
  <si>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</si>
  <si>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</si>
  <si>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</si>
  <si>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</si>
  <si>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</si>
  <si>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</si>
  <si>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</si>
  <si>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</si>
  <si>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</si>
  <si>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</si>
  <si>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</si>
  <si>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</si>
  <si>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</si>
  <si>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</si>
  <si>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</si>
  <si>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</si>
  <si>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</si>
  <si>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</si>
  <si>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</si>
  <si>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</si>
  <si>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</si>
  <si>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</si>
  <si>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</si>
  <si>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</si>
  <si>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</si>
  <si>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</si>
  <si>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</si>
  <si>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</si>
  <si>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</si>
  <si>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</si>
  <si>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</si>
  <si>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</si>
  <si>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</si>
  <si>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</si>
  <si>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</si>
  <si>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</si>
  <si>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</si>
  <si>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</si>
  <si>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</si>
  <si>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</si>
  <si>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</si>
  <si>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</si>
  <si>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</si>
  <si>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</si>
  <si>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</si>
  <si>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</si>
  <si>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</si>
  <si>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</si>
  <si>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</si>
  <si>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</si>
  <si>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</si>
  <si>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</si>
  <si>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</si>
  <si>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</si>
  <si>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</si>
  <si>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</si>
  <si>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</si>
  <si>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</si>
  <si>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</si>
  <si>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</si>
  <si>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</si>
  <si>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</si>
  <si>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</si>
  <si>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</si>
  <si>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</si>
  <si>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</si>
  <si>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</si>
  <si>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</si>
  <si>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</si>
  <si>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</si>
  <si>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</si>
  <si>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</si>
  <si>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</si>
  <si>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</si>
  <si>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</si>
  <si>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</si>
  <si>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</si>
  <si>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</si>
  <si>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</si>
  <si>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</si>
  <si>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</si>
  <si>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</si>
  <si>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</si>
  <si>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</si>
  <si>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</si>
  <si>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</si>
  <si>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</si>
  <si>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</si>
  <si>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</si>
  <si>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</si>
  <si>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</si>
  <si>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</si>
  <si>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</si>
  <si>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</si>
  <si>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</si>
  <si>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</si>
  <si>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</si>
  <si>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</si>
  <si>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</si>
  <si>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</si>
  <si>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</si>
  <si>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</si>
  <si>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</si>
  <si>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</si>
  <si>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</si>
  <si>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</si>
  <si>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</si>
  <si>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</si>
  <si>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</si>
  <si>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</si>
  <si>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</si>
  <si>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</si>
  <si>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</si>
  <si>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</si>
  <si>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</si>
  <si>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</si>
  <si>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</si>
  <si>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</si>
  <si>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</si>
  <si>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</si>
  <si>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</si>
  <si>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</si>
  <si>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</si>
  <si>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</si>
  <si>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</si>
  <si>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</si>
  <si>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</si>
  <si>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</si>
  <si>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</si>
  <si>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</si>
  <si>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</si>
  <si>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</si>
  <si>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</si>
  <si>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</si>
  <si>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</si>
  <si>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</si>
  <si>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</si>
  <si>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</si>
  <si>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</si>
  <si>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</si>
  <si>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</si>
  <si>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</si>
  <si>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</si>
  <si>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</si>
  <si>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</si>
  <si>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</si>
  <si>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</si>
  <si>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</si>
  <si>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</si>
  <si>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</si>
  <si>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</si>
  <si>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</si>
  <si>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</si>
  <si>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</si>
  <si>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</si>
  <si>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</si>
  <si>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</si>
  <si>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</si>
  <si>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</si>
  <si>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</si>
  <si>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</si>
  <si>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</si>
  <si>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</si>
  <si>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</si>
  <si>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</si>
  <si>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</si>
  <si>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</si>
  <si>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</si>
  <si>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</si>
  <si>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</si>
  <si>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</si>
  <si>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</si>
  <si>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</si>
  <si>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</si>
  <si>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</si>
  <si>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</si>
  <si>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</si>
  <si>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</si>
  <si>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</si>
  <si>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</si>
  <si>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</si>
  <si>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</si>
  <si>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</si>
  <si>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</si>
  <si>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</si>
  <si>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</si>
  <si>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</si>
  <si>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</si>
  <si>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</si>
  <si>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</si>
  <si>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</si>
  <si>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</si>
  <si>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</si>
  <si>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</si>
  <si>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</si>
  <si>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</si>
  <si>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</si>
  <si>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</si>
  <si>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</si>
  <si>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</si>
  <si>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</si>
  <si>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</si>
  <si>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</si>
  <si>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</si>
  <si>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</si>
  <si>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</si>
  <si>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</si>
  <si>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</si>
  <si>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</si>
  <si>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</si>
  <si>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</si>
  <si>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</si>
  <si>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</si>
  <si>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</si>
  <si>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</si>
  <si>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</si>
  <si>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</si>
  <si>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</si>
  <si>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</si>
  <si>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</si>
  <si>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</si>
  <si>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</si>
  <si>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</si>
  <si>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</si>
  <si>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</si>
  <si>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</si>
  <si>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</si>
  <si>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</si>
  <si>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</si>
  <si>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</si>
  <si>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</si>
  <si>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</si>
  <si>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</si>
  <si>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</si>
  <si>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</si>
  <si>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</si>
  <si>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</si>
  <si>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</si>
  <si>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</si>
  <si>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</si>
  <si>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</si>
  <si>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</si>
  <si>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</si>
  <si>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</si>
  <si>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</si>
  <si>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</si>
  <si>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</si>
  <si>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</si>
  <si>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</si>
  <si>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</si>
  <si>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</si>
  <si>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</si>
  <si>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</si>
  <si>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</si>
  <si>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</si>
  <si>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</si>
  <si>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</si>
  <si>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</si>
  <si>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</si>
  <si>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</si>
  <si>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</si>
  <si>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</si>
  <si>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</si>
  <si>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</si>
  <si>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</si>
  <si>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</si>
  <si>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</si>
  <si>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</si>
  <si>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</si>
  <si>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</si>
  <si>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</si>
  <si>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</si>
  <si>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</si>
  <si>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</si>
  <si>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</si>
  <si>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</si>
  <si>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</si>
  <si>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</si>
  <si>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</si>
  <si>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</si>
  <si>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</si>
  <si>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</si>
  <si>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</si>
  <si>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</si>
  <si>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</si>
  <si>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</si>
  <si>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</si>
  <si>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</si>
  <si>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</si>
  <si>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</si>
  <si>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</si>
  <si>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</si>
  <si>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</si>
  <si>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</si>
  <si>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</si>
  <si>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</si>
  <si>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</si>
  <si>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</si>
  <si>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</si>
  <si>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</si>
  <si>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</si>
  <si>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</si>
  <si>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</si>
  <si>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</si>
  <si>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</si>
  <si>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</si>
  <si>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</si>
  <si>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</si>
  <si>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</si>
  <si>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</si>
  <si>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</si>
  <si>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</si>
  <si>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</si>
  <si>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</si>
  <si>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</si>
  <si>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</si>
  <si>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</si>
  <si>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</si>
  <si>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</si>
  <si>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</si>
  <si>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</si>
  <si>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</si>
  <si>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</si>
  <si>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</si>
  <si>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</si>
  <si>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</si>
  <si>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</si>
  <si>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</si>
  <si>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</si>
  <si>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</si>
  <si>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</si>
  <si>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</si>
  <si>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</si>
  <si>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</si>
  <si>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</si>
  <si>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</si>
  <si>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</si>
  <si>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</si>
  <si>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</si>
  <si>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</si>
  <si>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</si>
  <si>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</si>
  <si>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</si>
  <si>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</si>
  <si>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</si>
  <si>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</si>
  <si>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</si>
  <si>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</si>
  <si>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</si>
  <si>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</si>
  <si>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</si>
  <si>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</si>
  <si>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</si>
  <si>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</si>
  <si>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</si>
  <si>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</si>
  <si>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</si>
  <si>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</si>
  <si>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</si>
  <si>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</si>
  <si>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</si>
  <si>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</si>
  <si>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</si>
  <si>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</si>
  <si>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</si>
  <si>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</si>
  <si>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</si>
  <si>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</si>
  <si>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</si>
  <si>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</si>
  <si>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</si>
  <si>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</si>
  <si>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</si>
  <si>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</si>
  <si>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</si>
  <si>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</si>
  <si>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</si>
  <si>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</si>
  <si>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</si>
  <si>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</si>
  <si>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</si>
  <si>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</si>
  <si>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</si>
  <si>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</si>
  <si>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</si>
  <si>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</si>
  <si>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</si>
  <si>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</si>
  <si>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</si>
  <si>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</si>
  <si>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</si>
  <si>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</si>
  <si>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</si>
  <si>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</si>
  <si>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</si>
  <si>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</si>
  <si>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</si>
  <si>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</si>
  <si>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</si>
  <si>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</si>
  <si>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</si>
  <si>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</si>
  <si>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</si>
  <si>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</si>
  <si>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</si>
  <si>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</si>
  <si>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</si>
  <si>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</si>
  <si>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</si>
  <si>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</si>
  <si>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</si>
  <si>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</si>
  <si>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</si>
  <si>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</si>
  <si>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</si>
  <si>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</si>
  <si>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</si>
  <si>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</si>
  <si>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</si>
  <si>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</si>
  <si>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</si>
  <si>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</si>
  <si>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</si>
  <si>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</si>
  <si>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</si>
  <si>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</si>
  <si>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</si>
  <si>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</si>
  <si>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</si>
  <si>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</si>
  <si>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</si>
  <si>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</si>
  <si>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</si>
  <si>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</si>
  <si>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</si>
  <si>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</si>
  <si>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</si>
  <si>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</si>
  <si>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</si>
  <si>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</si>
  <si>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</si>
  <si>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</si>
  <si>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</si>
  <si>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</si>
  <si>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</si>
  <si>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</si>
  <si>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</si>
  <si>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</si>
  <si>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</si>
  <si>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</si>
  <si>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</si>
  <si>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</si>
  <si>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</si>
  <si>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</si>
  <si>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</si>
  <si>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</si>
  <si>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</si>
  <si>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</si>
  <si>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</si>
  <si>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</si>
  <si>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</si>
  <si>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</si>
  <si>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</si>
  <si>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</si>
  <si>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</si>
  <si>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</si>
  <si>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</si>
  <si>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</si>
  <si>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</si>
  <si>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</si>
  <si>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</si>
  <si>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</si>
  <si>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</si>
  <si>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</si>
  <si>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</si>
  <si>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</si>
  <si>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</si>
  <si>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</si>
  <si>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</si>
  <si>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</si>
  <si>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</si>
  <si>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</si>
  <si>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</si>
  <si>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</si>
  <si>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</si>
  <si>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</si>
  <si>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</si>
  <si>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</si>
  <si>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</si>
  <si>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</si>
  <si>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</si>
  <si>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</si>
  <si>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</si>
  <si>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</si>
  <si>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</si>
  <si>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</si>
  <si>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</si>
  <si>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</si>
  <si>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</si>
  <si>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</si>
  <si>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</si>
  <si>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</si>
  <si>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</si>
  <si>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</si>
  <si>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</si>
  <si>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</si>
  <si>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</si>
  <si>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</si>
  <si>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</si>
  <si>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</si>
  <si>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</si>
  <si>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</si>
  <si>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</si>
  <si>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</si>
  <si>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</si>
  <si>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</si>
  <si>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</si>
  <si>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</si>
  <si>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</si>
  <si>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</si>
  <si>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</si>
  <si>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</si>
  <si>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</si>
  <si>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</si>
  <si>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</si>
  <si>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</si>
  <si>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</si>
  <si>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</si>
  <si>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</si>
  <si>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</si>
  <si>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</si>
  <si>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</si>
  <si>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</si>
  <si>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</si>
  <si>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</si>
  <si>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</si>
  <si>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</si>
  <si>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</si>
  <si>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</si>
  <si>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</si>
  <si>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</si>
  <si>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</si>
  <si>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</si>
  <si>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</si>
  <si>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</si>
  <si>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</si>
  <si>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</si>
  <si>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</si>
  <si>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</si>
  <si>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</si>
  <si>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</si>
  <si>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</si>
  <si>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</si>
  <si>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</si>
  <si>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</si>
  <si>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</si>
  <si>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</si>
  <si>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</si>
  <si>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</si>
  <si>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</si>
  <si>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</si>
  <si>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</si>
  <si>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</si>
  <si>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</si>
  <si>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</si>
  <si>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</si>
  <si>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</si>
  <si>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</si>
  <si>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</si>
  <si>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</si>
  <si>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</si>
  <si>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</si>
  <si>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</si>
  <si>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</si>
  <si>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</si>
  <si>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</si>
  <si>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</si>
  <si>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</si>
  <si>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</si>
  <si>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</si>
  <si>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</si>
  <si>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</si>
  <si>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</si>
  <si>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</si>
  <si>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</si>
  <si>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</si>
  <si>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</si>
  <si>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</si>
  <si>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</si>
  <si>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</si>
  <si>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</si>
  <si>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</si>
  <si>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</si>
  <si>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</si>
  <si>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</si>
  <si>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</si>
  <si>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</si>
  <si>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</si>
  <si>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</si>
  <si>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</si>
  <si>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</si>
  <si>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</si>
  <si>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</si>
  <si>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</si>
  <si>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</si>
  <si>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</si>
  <si>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</si>
  <si>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</si>
  <si>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</si>
  <si>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</si>
  <si>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</si>
  <si>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</si>
  <si>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</si>
  <si>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</si>
  <si>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</si>
  <si>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</si>
  <si>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</si>
  <si>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</si>
  <si>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</si>
  <si>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</si>
  <si>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</si>
  <si>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</si>
  <si>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</si>
  <si>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</si>
  <si>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</si>
  <si>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</si>
  <si>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</si>
  <si>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</si>
  <si>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</si>
  <si>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</si>
  <si>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</si>
  <si>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</si>
  <si>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</si>
  <si>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</si>
  <si>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</si>
  <si>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</si>
  <si>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</si>
  <si>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</si>
  <si>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</si>
  <si>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</si>
  <si>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</si>
  <si>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</si>
  <si>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</si>
  <si>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</si>
  <si>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</si>
  <si>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</si>
  <si>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</si>
  <si>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</si>
  <si>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</si>
  <si>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</si>
  <si>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</si>
  <si>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</si>
  <si>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</si>
  <si>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</si>
  <si>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</si>
  <si>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</si>
  <si>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</si>
  <si>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</si>
  <si>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</si>
  <si>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</si>
  <si>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</si>
  <si>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</si>
  <si>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</si>
  <si>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</si>
  <si>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</si>
  <si>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</si>
  <si>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</si>
  <si>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</si>
  <si>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</si>
  <si>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</si>
  <si>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</si>
  <si>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</si>
  <si>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</si>
  <si>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</si>
  <si>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</si>
  <si>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</si>
  <si>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</si>
  <si>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</si>
  <si>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</si>
  <si>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</si>
  <si>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</si>
  <si>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</si>
  <si>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</si>
  <si>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</si>
  <si>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</si>
  <si>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</si>
  <si>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</si>
  <si>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</si>
  <si>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</si>
  <si>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</si>
  <si>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</si>
  <si>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</si>
  <si>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</si>
  <si>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</si>
  <si>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</si>
  <si>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</si>
  <si>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</si>
  <si>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</si>
  <si>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</si>
  <si>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</si>
  <si>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</si>
  <si>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</si>
  <si>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</si>
  <si>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</si>
  <si>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</si>
  <si>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</si>
  <si>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</si>
  <si>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</si>
  <si>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</si>
  <si>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</si>
  <si>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</si>
  <si>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</si>
  <si>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</si>
  <si>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</si>
  <si>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</si>
  <si>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</si>
  <si>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</si>
  <si>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</si>
  <si>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</si>
  <si>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</si>
  <si>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</si>
  <si>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</si>
  <si>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</si>
  <si>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</si>
  <si>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</si>
  <si>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</si>
  <si>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</si>
  <si>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</si>
  <si>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</si>
  <si>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</si>
  <si>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</si>
  <si>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</si>
  <si>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</si>
  <si>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</si>
  <si>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</si>
  <si>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</si>
  <si>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</si>
  <si>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</si>
  <si>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</si>
  <si>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</si>
  <si>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</si>
  <si>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</si>
  <si>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</si>
  <si>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</si>
  <si>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</si>
  <si>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</si>
  <si>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</si>
  <si>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</si>
  <si>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</si>
  <si>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</si>
  <si>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</si>
  <si>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</si>
  <si>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</si>
  <si>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</si>
  <si>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</si>
  <si>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</si>
  <si>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</si>
  <si>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</si>
  <si>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</si>
  <si>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</si>
  <si>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</si>
  <si>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</si>
  <si>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</si>
  <si>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</si>
  <si>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</si>
  <si>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</si>
  <si>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</si>
  <si>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</si>
  <si>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</si>
  <si>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</si>
  <si>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</si>
  <si>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</si>
  <si>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</si>
  <si>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</si>
  <si>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</si>
  <si>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</si>
  <si>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</si>
  <si>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</si>
  <si>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</si>
  <si>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</si>
  <si>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</si>
  <si>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</si>
  <si>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</si>
  <si>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</si>
  <si>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</si>
  <si>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</si>
  <si>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</si>
  <si>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</si>
  <si>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</si>
  <si>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</si>
  <si>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</si>
  <si>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</si>
  <si>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</si>
  <si>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</si>
  <si>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</si>
  <si>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</si>
  <si>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</si>
  <si>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</si>
  <si>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</si>
  <si>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</si>
  <si>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</si>
  <si>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</si>
  <si>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</si>
  <si>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</si>
  <si>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</si>
  <si>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</si>
  <si>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</si>
  <si>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</si>
  <si>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</si>
  <si>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</si>
  <si>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</si>
  <si>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</si>
  <si>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</si>
  <si>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</si>
  <si>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</si>
  <si>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</si>
  <si>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</si>
  <si>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</si>
  <si>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</si>
  <si>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</si>
  <si>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</si>
  <si>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</si>
  <si>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</si>
  <si>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</si>
  <si>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</si>
  <si>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</si>
  <si>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</si>
  <si>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</si>
  <si>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</si>
  <si>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</si>
  <si>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</si>
  <si>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</si>
  <si>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</si>
  <si>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</si>
  <si>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</si>
  <si>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</si>
  <si>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</si>
  <si>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</si>
  <si>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</si>
  <si>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</si>
  <si>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</si>
  <si>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</si>
  <si>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</si>
  <si>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</si>
  <si>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</si>
  <si>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</si>
  <si>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</si>
  <si>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</si>
  <si>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</si>
  <si>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</si>
  <si>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</si>
  <si>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</si>
  <si>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</si>
  <si>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</si>
  <si>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</si>
  <si>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</si>
  <si>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</si>
  <si>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</si>
  <si>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</si>
  <si>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</si>
  <si>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</si>
  <si>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</si>
  <si>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</si>
  <si>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</si>
  <si>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</si>
  <si>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</si>
  <si>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</si>
  <si>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</si>
  <si>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</si>
  <si>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</si>
  <si>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</si>
  <si>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</si>
  <si>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</si>
  <si>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</si>
  <si>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</si>
  <si>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</si>
  <si>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</si>
  <si>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</si>
  <si>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</si>
  <si>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</si>
  <si>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</si>
  <si>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</si>
  <si>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</si>
  <si>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</si>
  <si>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</si>
  <si>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</si>
  <si>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</si>
  <si>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</si>
  <si>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</si>
  <si>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</si>
  <si>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</si>
  <si>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</si>
  <si>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</si>
  <si>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</si>
  <si>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</si>
  <si>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</si>
  <si>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</si>
  <si>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</si>
  <si>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</si>
  <si>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</si>
  <si>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</si>
  <si>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</si>
  <si>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</si>
  <si>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</si>
  <si>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</si>
  <si>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</si>
  <si>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</si>
  <si>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</si>
  <si>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</si>
  <si>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</si>
  <si>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</si>
  <si>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</si>
  <si>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</si>
  <si>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</si>
  <si>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</si>
  <si>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</si>
  <si>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</si>
  <si>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</si>
  <si>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</si>
  <si>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</si>
  <si>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</si>
  <si>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</si>
  <si>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</si>
  <si>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</si>
  <si>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</si>
  <si>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</si>
  <si>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</si>
  <si>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</si>
  <si>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</si>
  <si>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</si>
  <si>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</si>
  <si>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</si>
  <si>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</si>
  <si>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</si>
  <si>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</si>
  <si>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</si>
  <si>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</si>
  <si>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</si>
  <si>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</si>
  <si>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</si>
  <si>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</si>
  <si>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</si>
  <si>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</si>
  <si>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</si>
  <si>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</si>
  <si>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</si>
  <si>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</si>
  <si>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</si>
  <si>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</si>
  <si>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</si>
  <si>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</si>
  <si>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</si>
  <si>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</si>
  <si>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</si>
  <si>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</si>
  <si>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</si>
  <si>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</si>
  <si>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</si>
  <si>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</si>
  <si>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</si>
  <si>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</si>
  <si>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</si>
  <si>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</si>
  <si>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</si>
  <si>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</si>
  <si>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</si>
  <si>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</si>
  <si>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</si>
  <si>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</si>
  <si>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</si>
  <si>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</si>
  <si>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</si>
  <si>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</si>
  <si>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</si>
  <si>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</si>
  <si>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</si>
  <si>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</si>
  <si>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</si>
  <si>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</si>
  <si>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</si>
  <si>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</si>
  <si>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</si>
  <si>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</si>
  <si>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</si>
  <si>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</si>
  <si>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</si>
  <si>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</si>
  <si>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</si>
  <si>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</si>
  <si>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</si>
  <si>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</si>
  <si>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</si>
  <si>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</si>
  <si>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</si>
  <si>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</si>
  <si>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</si>
  <si>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</si>
  <si>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</si>
  <si>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</si>
  <si>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</si>
  <si>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</si>
  <si>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</si>
  <si>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</si>
  <si>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</si>
  <si>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</si>
  <si>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</si>
  <si>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</si>
  <si>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</si>
  <si>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</si>
  <si>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</si>
  <si>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</si>
  <si>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</si>
  <si>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</si>
  <si>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</si>
  <si>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</si>
  <si>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</si>
  <si>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</si>
  <si>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</si>
  <si>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</si>
  <si>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</si>
  <si>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</si>
  <si>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</si>
  <si>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</si>
  <si>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</si>
  <si>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</si>
  <si>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</si>
  <si>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</si>
  <si>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</si>
  <si>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</si>
  <si>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</si>
  <si>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</si>
  <si>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</si>
  <si>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</si>
  <si>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</si>
  <si>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</si>
  <si>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</si>
  <si>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</si>
  <si>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</si>
  <si>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</si>
  <si>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</si>
  <si>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</si>
  <si>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</si>
  <si>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</si>
  <si>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</si>
  <si>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</si>
  <si>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</si>
  <si>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</si>
  <si>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</si>
  <si>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</si>
  <si>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</si>
  <si>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</si>
  <si>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</si>
  <si>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</si>
  <si>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</si>
  <si>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</si>
  <si>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</si>
  <si>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</si>
  <si>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</si>
  <si>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</si>
  <si>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</si>
  <si>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</si>
  <si>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</si>
  <si>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</si>
  <si>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</si>
  <si>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</si>
  <si>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</si>
  <si>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</si>
  <si>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</si>
  <si>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</si>
  <si>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</si>
  <si>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</si>
  <si>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</si>
  <si>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</si>
  <si>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</si>
  <si>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</si>
  <si>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</si>
  <si>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</si>
  <si>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</si>
  <si>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</si>
  <si>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</si>
  <si>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</si>
  <si>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</si>
  <si>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</si>
  <si>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</si>
  <si>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</si>
  <si>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</si>
  <si>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</si>
  <si>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</si>
  <si>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</si>
  <si>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</si>
  <si>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</si>
  <si>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</si>
  <si>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</si>
  <si>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</si>
  <si>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</si>
  <si>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</si>
  <si>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</si>
  <si>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</si>
  <si>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</si>
  <si>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</si>
  <si>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</si>
  <si>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</si>
  <si>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</si>
  <si>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</si>
  <si>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</si>
  <si>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</si>
  <si>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</si>
  <si>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</si>
  <si>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</si>
  <si>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</si>
  <si>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</si>
  <si>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</si>
  <si>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</si>
  <si>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</si>
  <si>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</si>
  <si>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</si>
  <si>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</si>
  <si>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</si>
  <si>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</si>
  <si>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</si>
  <si>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</si>
  <si>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</si>
  <si>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</si>
  <si>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</si>
  <si>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</si>
  <si>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</si>
  <si>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</si>
  <si>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</si>
  <si>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</si>
  <si>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</si>
  <si>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</si>
  <si>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</si>
  <si>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</si>
  <si>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</si>
  <si>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</si>
  <si>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</si>
  <si>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</si>
  <si>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</si>
  <si>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</si>
  <si>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</si>
  <si>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</si>
  <si>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</si>
  <si>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</si>
  <si>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</si>
  <si>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</si>
  <si>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</si>
  <si>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</si>
  <si>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</si>
  <si>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</si>
  <si>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</si>
  <si>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</si>
  <si>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</si>
  <si>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</si>
  <si>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</si>
  <si>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</si>
  <si>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</si>
  <si>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</si>
  <si>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</si>
  <si>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</si>
  <si>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</si>
  <si>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</si>
  <si>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</si>
  <si>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</si>
  <si>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</si>
  <si>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</si>
  <si>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</si>
  <si>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</si>
  <si>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</si>
  <si>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</si>
  <si>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</si>
  <si>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</si>
  <si>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</si>
  <si>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</si>
  <si>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</si>
  <si>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</si>
  <si>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</si>
  <si>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</si>
  <si>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</si>
  <si>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</si>
  <si>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</si>
  <si>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</si>
  <si>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</si>
  <si>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</si>
  <si>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</si>
  <si>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</si>
  <si>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</si>
  <si>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</si>
  <si>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</si>
  <si>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</si>
  <si>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</si>
  <si>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</si>
  <si>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</si>
  <si>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</si>
  <si>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</si>
  <si>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</si>
  <si>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</si>
  <si>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</si>
  <si>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</si>
  <si>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</si>
  <si>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</si>
  <si>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</si>
  <si>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</si>
  <si>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</si>
  <si>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</si>
  <si>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</si>
  <si>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</si>
  <si>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</si>
  <si>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</si>
  <si>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</si>
  <si>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</si>
  <si>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</si>
  <si>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</si>
  <si>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</si>
  <si>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</si>
  <si>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</si>
  <si>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</si>
  <si>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</si>
  <si>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</si>
  <si>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</si>
  <si>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</si>
  <si>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</si>
  <si>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</si>
  <si>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</si>
  <si>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</si>
  <si>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</si>
  <si>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</si>
  <si>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</si>
  <si>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</si>
  <si>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</si>
  <si>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</si>
  <si>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</si>
  <si>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</si>
  <si>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</si>
  <si>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</si>
  <si>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</si>
  <si>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</si>
  <si>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</si>
  <si>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</si>
  <si>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</si>
  <si>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</si>
  <si>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</si>
  <si>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</si>
  <si>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</si>
  <si>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</si>
  <si>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</si>
  <si>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</si>
  <si>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</si>
  <si>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</si>
  <si>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</si>
  <si>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</si>
  <si>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</si>
  <si>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</si>
  <si>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</si>
  <si>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</si>
  <si>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</si>
  <si>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</si>
  <si>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</si>
  <si>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</si>
  <si>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</si>
  <si>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</si>
  <si>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</si>
  <si>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</si>
  <si>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</si>
  <si>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</si>
  <si>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</si>
  <si>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</si>
  <si>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</si>
  <si>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</si>
  <si>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</si>
  <si>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</si>
  <si>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</si>
  <si>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</si>
  <si>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</si>
  <si>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</si>
  <si>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</si>
  <si>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</si>
  <si>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</si>
  <si>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</si>
  <si>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</si>
  <si>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</si>
  <si>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</si>
  <si>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</si>
  <si>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</si>
  <si>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</si>
  <si>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</si>
  <si>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</si>
  <si>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</si>
  <si>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</si>
  <si>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</si>
  <si>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</si>
  <si>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</si>
  <si>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</si>
  <si>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</si>
  <si>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</si>
  <si>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</si>
  <si>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</si>
  <si>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</si>
  <si>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</si>
  <si>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</si>
  <si>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</si>
  <si>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</si>
  <si>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</si>
  <si>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</si>
  <si>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</si>
  <si>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</si>
  <si>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</si>
  <si>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</si>
  <si>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</si>
  <si>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</si>
  <si>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</si>
  <si>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</si>
  <si>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</si>
  <si>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</si>
  <si>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</si>
  <si>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</si>
  <si>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</si>
  <si>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</si>
  <si>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</si>
  <si>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</si>
  <si>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</si>
  <si>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</si>
  <si>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</si>
  <si>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</si>
  <si>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</si>
  <si>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</si>
  <si>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</si>
  <si>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</si>
  <si>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</si>
  <si>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</si>
  <si>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</si>
  <si>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</si>
  <si>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</si>
  <si>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</si>
  <si>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</si>
  <si>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</si>
  <si>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</si>
  <si>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</si>
  <si>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</si>
  <si>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</si>
  <si>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</si>
  <si>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</si>
  <si>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</si>
  <si>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</si>
  <si>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</si>
  <si>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</si>
  <si>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</si>
  <si>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</si>
  <si>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</si>
  <si>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</si>
  <si>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</si>
  <si>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</si>
  <si>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</si>
  <si>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</si>
  <si>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</si>
  <si>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</si>
  <si>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</si>
  <si>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</si>
  <si>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</si>
  <si>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</si>
  <si>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</si>
  <si>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</si>
  <si>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</si>
  <si>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</si>
  <si>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</si>
  <si>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</si>
  <si>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</si>
  <si>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</si>
  <si>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</si>
  <si>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</si>
  <si>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</si>
  <si>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</si>
  <si>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</si>
  <si>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</si>
  <si>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</si>
  <si>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</si>
  <si>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</si>
  <si>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</si>
  <si>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</si>
  <si>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</si>
  <si>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</si>
  <si>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</si>
  <si>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</si>
  <si>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</si>
  <si>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</si>
  <si>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</si>
  <si>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</si>
  <si>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</si>
  <si>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</si>
  <si>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</si>
  <si>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</si>
  <si>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</si>
  <si>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</si>
  <si>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</si>
  <si>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</si>
  <si>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</si>
  <si>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</si>
  <si>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</si>
  <si>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</si>
  <si>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</si>
  <si>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</si>
  <si>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</si>
  <si>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</si>
  <si>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</si>
  <si>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</si>
  <si>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</si>
  <si>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</si>
  <si>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</si>
  <si>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</si>
  <si>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</si>
  <si>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</si>
  <si>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</si>
  <si>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</si>
  <si>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</si>
  <si>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</si>
  <si>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</si>
  <si>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</si>
  <si>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</si>
  <si>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</si>
  <si>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</si>
  <si>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</si>
  <si>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</si>
  <si>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</si>
  <si>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</si>
  <si>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</si>
  <si>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</si>
  <si>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</si>
  <si>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</si>
  <si>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</si>
  <si>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</si>
  <si>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</si>
  <si>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</si>
  <si>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</si>
  <si>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</si>
  <si>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</si>
  <si>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</si>
  <si>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</si>
  <si>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</si>
  <si>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</si>
  <si>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</si>
  <si>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</si>
  <si>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</si>
  <si>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</si>
  <si>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</si>
  <si>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</si>
  <si>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</si>
  <si>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</si>
  <si>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</si>
  <si>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</si>
  <si>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</si>
  <si>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</si>
  <si>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</si>
  <si>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</si>
  <si>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</si>
  <si>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</si>
  <si>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</si>
  <si>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</si>
  <si>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</si>
  <si>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</si>
  <si>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</si>
  <si>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</si>
  <si>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</si>
  <si>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</si>
  <si>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</si>
  <si>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</si>
  <si>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</si>
  <si>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</si>
  <si>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</si>
  <si>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</si>
  <si>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</si>
  <si>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</si>
  <si>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</si>
  <si>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</si>
  <si>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</si>
  <si>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</si>
  <si>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</si>
  <si>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</si>
  <si>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</si>
  <si>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</si>
  <si>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</si>
  <si>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</si>
  <si>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</si>
  <si>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</si>
  <si>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</si>
  <si>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</si>
  <si>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</si>
  <si>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</si>
  <si>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</si>
  <si>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</si>
  <si>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</si>
  <si>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</si>
  <si>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</si>
  <si>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</si>
  <si>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</si>
  <si>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</si>
  <si>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</si>
  <si>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</si>
  <si>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</si>
  <si>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</si>
  <si>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</si>
  <si>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</si>
  <si>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</si>
  <si>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</si>
  <si>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</si>
  <si>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</si>
  <si>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</si>
  <si>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</si>
  <si>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</si>
  <si>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</si>
  <si>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</si>
  <si>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</si>
  <si>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</si>
  <si>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</si>
  <si>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</si>
  <si>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</si>
  <si>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</si>
  <si>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</si>
  <si>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</si>
  <si>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</si>
  <si>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</si>
  <si>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</si>
  <si>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</si>
  <si>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</si>
  <si>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</si>
  <si>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</si>
  <si>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</si>
  <si>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</si>
  <si>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</si>
  <si>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</si>
  <si>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</si>
  <si>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</si>
  <si>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</si>
  <si>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</si>
  <si>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</si>
  <si>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</si>
  <si>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</si>
  <si>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</si>
  <si>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</si>
  <si>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</si>
  <si>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</si>
  <si>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</si>
  <si>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</si>
  <si>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</si>
  <si>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</si>
  <si>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</si>
  <si>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</si>
  <si>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</si>
  <si>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</si>
  <si>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</si>
  <si>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</si>
  <si>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</si>
  <si>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</si>
  <si>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</si>
  <si>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</si>
  <si>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</si>
  <si>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</si>
  <si>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</si>
  <si>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</si>
  <si>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</si>
  <si>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</si>
  <si>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</si>
  <si>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</si>
  <si>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</si>
  <si>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</si>
  <si>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</si>
  <si>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</si>
  <si>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</si>
  <si>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</si>
  <si>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</si>
  <si>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</si>
  <si>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</si>
  <si>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</si>
  <si>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</si>
  <si>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</si>
  <si>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</si>
  <si>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</si>
  <si>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</si>
  <si>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</si>
  <si>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</si>
  <si>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</si>
  <si>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</si>
  <si>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</si>
  <si>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</si>
  <si>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</si>
  <si>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</si>
  <si>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</si>
  <si>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</si>
  <si>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</si>
  <si>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</si>
  <si>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</si>
  <si>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</si>
  <si>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</si>
  <si>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</si>
  <si>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</si>
  <si>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</si>
  <si>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</si>
  <si>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</si>
  <si>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</si>
  <si>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</si>
  <si>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</si>
  <si>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</si>
  <si>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</si>
  <si>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</si>
  <si>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</si>
  <si>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</si>
  <si>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</si>
  <si>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</si>
  <si>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</si>
  <si>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</si>
  <si>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</si>
  <si>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</si>
  <si>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</si>
  <si>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</si>
  <si>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</si>
  <si>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</si>
  <si>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</si>
  <si>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</si>
  <si>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</si>
  <si>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</si>
  <si>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</si>
  <si>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</si>
  <si>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</si>
  <si>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</si>
  <si>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</si>
  <si>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</si>
  <si>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</si>
  <si>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</si>
  <si>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</si>
  <si>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</si>
  <si>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</si>
  <si>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</si>
  <si>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</si>
  <si>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</si>
  <si>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</si>
  <si>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</si>
  <si>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</si>
  <si>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</si>
  <si>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</si>
  <si>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</si>
  <si>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</si>
  <si>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</si>
  <si>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</si>
  <si>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</si>
  <si>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</si>
  <si>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</si>
  <si>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</si>
  <si>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</si>
  <si>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</si>
  <si>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</si>
  <si>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</si>
  <si>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</si>
  <si>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</si>
  <si>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</si>
  <si>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</si>
  <si>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</si>
  <si>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</si>
  <si>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</si>
  <si>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</si>
  <si>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</si>
  <si>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</si>
  <si>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</si>
  <si>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</si>
  <si>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</si>
  <si>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</si>
  <si>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</si>
  <si>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</si>
  <si>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</si>
  <si>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</si>
  <si>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</si>
  <si>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</si>
  <si>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</si>
  <si>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</si>
  <si>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</si>
  <si>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</si>
  <si>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</si>
  <si>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</si>
  <si>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</si>
  <si>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</si>
  <si>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</si>
  <si>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</si>
  <si>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</si>
  <si>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</si>
  <si>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</si>
  <si>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</si>
  <si>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</si>
  <si>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</si>
  <si>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</si>
  <si>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</si>
  <si>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</si>
  <si>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</si>
  <si>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</si>
  <si>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</si>
  <si>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</si>
  <si>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</si>
  <si>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</si>
  <si>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</si>
  <si>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</si>
  <si>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</si>
  <si>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</si>
  <si>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</si>
  <si>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</si>
  <si>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</si>
  <si>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</si>
  <si>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</si>
  <si>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</si>
  <si>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</si>
  <si>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</si>
  <si>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</si>
  <si>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</si>
  <si>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</si>
  <si>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</si>
  <si>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</si>
  <si>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</si>
  <si>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</si>
  <si>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</si>
  <si>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</si>
  <si>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</si>
  <si>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</si>
  <si>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</si>
  <si>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</si>
  <si>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</si>
  <si>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</si>
  <si>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</si>
  <si>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</si>
  <si>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</si>
  <si>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</si>
  <si>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</si>
  <si>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</si>
  <si>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</si>
  <si>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</si>
  <si>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</si>
  <si>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</si>
  <si>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</si>
  <si>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</si>
  <si>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</si>
  <si>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</si>
  <si>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</si>
  <si>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</si>
  <si>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</si>
  <si>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</si>
  <si>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</si>
  <si>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</si>
  <si>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</si>
  <si>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</si>
  <si>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</si>
  <si>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</si>
  <si>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</si>
  <si>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</si>
  <si>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</si>
  <si>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</si>
  <si>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</si>
  <si>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</si>
  <si>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</si>
  <si>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</si>
  <si>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</si>
  <si>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</si>
  <si>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</si>
  <si>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</si>
  <si>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</si>
  <si>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</si>
  <si>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</si>
  <si>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</si>
  <si>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</si>
  <si>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</si>
  <si>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</si>
  <si>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</si>
  <si>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</si>
  <si>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</si>
  <si>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</si>
  <si>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</si>
  <si>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</si>
  <si>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</si>
  <si>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</si>
  <si>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</si>
  <si>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</si>
  <si>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</si>
  <si>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</si>
  <si>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</si>
  <si>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</si>
  <si>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</si>
  <si>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</si>
  <si>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</si>
  <si>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</si>
  <si>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</si>
  <si>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</si>
  <si>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</si>
  <si>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</si>
  <si>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</si>
  <si>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</si>
  <si>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</si>
  <si>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</si>
  <si>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</si>
  <si>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</si>
  <si>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</si>
  <si>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</si>
  <si>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</si>
  <si>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</si>
  <si>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</si>
  <si>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</si>
  <si>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</si>
  <si>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</si>
  <si>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</si>
  <si>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</si>
  <si>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</si>
  <si>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</si>
  <si>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</si>
  <si>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</si>
  <si>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</si>
  <si>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</si>
  <si>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</si>
  <si>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</si>
  <si>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</si>
  <si>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</si>
  <si>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</si>
  <si>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</si>
  <si>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</si>
  <si>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</si>
  <si>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</si>
  <si>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</si>
  <si>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</si>
  <si>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</si>
  <si>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</si>
  <si>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</si>
  <si>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</si>
  <si>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</si>
  <si>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</si>
  <si>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</si>
  <si>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</si>
  <si>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</si>
  <si>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</si>
  <si>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</si>
  <si>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</si>
  <si>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</si>
  <si>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</si>
  <si>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</si>
  <si>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</si>
  <si>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</si>
  <si>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</si>
  <si>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</si>
  <si>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</si>
  <si>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</si>
  <si>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</si>
  <si>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</si>
  <si>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</si>
  <si>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</si>
  <si>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</si>
  <si>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</si>
  <si>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</si>
  <si>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</si>
  <si>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</si>
  <si>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</si>
  <si>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</si>
  <si>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</si>
  <si>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</si>
  <si>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</si>
  <si>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</si>
  <si>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</si>
  <si>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</si>
  <si>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</si>
  <si>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</si>
  <si>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</si>
  <si>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</si>
  <si>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</si>
  <si>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</si>
  <si>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</si>
  <si>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</si>
  <si>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</si>
  <si>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</si>
  <si>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</si>
  <si>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</si>
  <si>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</si>
  <si>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</si>
  <si>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</si>
  <si>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</si>
  <si>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</si>
  <si>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</si>
  <si>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</si>
  <si>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</si>
  <si>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</si>
  <si>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</si>
  <si>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</si>
  <si>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</si>
  <si>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</si>
  <si>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</si>
  <si>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</si>
  <si>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</si>
  <si>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</si>
  <si>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</si>
  <si>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</si>
  <si>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</si>
  <si>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</si>
  <si>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</si>
  <si>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</si>
  <si>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</si>
  <si>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</si>
  <si>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</si>
  <si>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</si>
  <si>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</si>
  <si>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</si>
  <si>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</si>
  <si>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</si>
  <si>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</si>
  <si>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</si>
  <si>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</si>
  <si>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</si>
  <si>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</si>
  <si>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</si>
  <si>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</si>
  <si>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</si>
  <si>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</si>
  <si>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</si>
  <si>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</si>
  <si>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</si>
  <si>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</si>
  <si>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</si>
  <si>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</si>
  <si>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</si>
  <si>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</si>
  <si>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</si>
  <si>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</si>
  <si>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</si>
  <si>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</si>
  <si>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</si>
  <si>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</si>
  <si>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</si>
  <si>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</si>
  <si>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</si>
  <si>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</si>
  <si>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</si>
  <si>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</si>
  <si>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</si>
  <si>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</si>
  <si>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</si>
  <si>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</si>
  <si>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</si>
  <si>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</si>
  <si>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</si>
  <si>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</si>
  <si>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</si>
  <si>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</si>
  <si>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</si>
  <si>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</si>
  <si>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</si>
  <si>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</si>
  <si>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</si>
  <si>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</si>
  <si>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</si>
  <si>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</si>
  <si>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</si>
  <si>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</si>
  <si>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</si>
  <si>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</si>
  <si>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</si>
  <si>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</si>
  <si>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</si>
  <si>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</si>
  <si>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</si>
  <si>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</si>
  <si>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</si>
  <si>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</si>
  <si>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</si>
  <si>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</si>
  <si>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</si>
  <si>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</si>
  <si>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</si>
  <si>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</si>
  <si>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</si>
  <si>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</si>
  <si>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</si>
  <si>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</si>
  <si>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</si>
  <si>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</si>
  <si>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</si>
  <si>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</si>
  <si>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</si>
  <si>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</si>
  <si>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</si>
  <si>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</si>
  <si>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</si>
  <si>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</si>
  <si>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</si>
  <si>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</si>
  <si>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</si>
  <si>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</si>
  <si>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</si>
  <si>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</si>
  <si>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</si>
  <si>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</si>
  <si>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</si>
  <si>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</si>
  <si>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</si>
  <si>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</si>
  <si>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</si>
  <si>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</si>
  <si>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</si>
  <si>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</si>
  <si>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</si>
  <si>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</si>
  <si>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</si>
  <si>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</si>
  <si>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</si>
  <si>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</si>
  <si>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</si>
  <si>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</si>
  <si>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</si>
  <si>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</si>
  <si>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</si>
  <si>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</si>
  <si>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</si>
  <si>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</si>
  <si>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</si>
  <si>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</si>
  <si>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</si>
  <si>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</si>
  <si>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</si>
  <si>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</si>
  <si>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</si>
  <si>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</si>
  <si>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</si>
  <si>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</si>
  <si>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</si>
  <si>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</si>
  <si>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</si>
  <si>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</si>
  <si>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</si>
  <si>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</si>
  <si>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</si>
  <si>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</si>
  <si>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</si>
  <si>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</si>
  <si>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</si>
  <si>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</si>
  <si>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</si>
  <si>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</si>
  <si>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</si>
  <si>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</si>
  <si>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</si>
  <si>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</si>
  <si>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</si>
  <si>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</si>
  <si>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</si>
  <si>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</si>
  <si>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</si>
  <si>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</si>
  <si>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</si>
  <si>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</si>
  <si>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</si>
  <si>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</si>
  <si>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</si>
  <si>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</si>
  <si>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</si>
  <si>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</si>
  <si>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</si>
  <si>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</si>
  <si>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</si>
  <si>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</si>
  <si>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</si>
  <si>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</si>
  <si>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</si>
  <si>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</si>
  <si>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</si>
  <si>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</si>
  <si>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</si>
  <si>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</si>
  <si>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</si>
  <si>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</si>
  <si>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</si>
  <si>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</si>
  <si>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</si>
  <si>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</si>
  <si>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</si>
  <si>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</si>
  <si>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</si>
  <si>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</si>
  <si>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</si>
  <si>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</si>
  <si>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</si>
  <si>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</si>
  <si>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</si>
  <si>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</si>
  <si>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</si>
  <si>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</si>
  <si>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</si>
  <si>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</si>
  <si>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</si>
  <si>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</si>
  <si>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</si>
  <si>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</si>
  <si>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</si>
  <si>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</si>
  <si>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</si>
  <si>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</si>
  <si>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</si>
  <si>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</si>
  <si>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</si>
  <si>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</si>
  <si>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</si>
  <si>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</si>
  <si>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</si>
  <si>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</si>
  <si>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</si>
  <si>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</si>
  <si>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</si>
  <si>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</si>
  <si>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</si>
  <si>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</si>
  <si>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</si>
  <si>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</si>
  <si>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</si>
  <si>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</si>
  <si>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</si>
  <si>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</si>
  <si>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</si>
  <si>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</si>
  <si>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</si>
  <si>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</si>
  <si>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</si>
  <si>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</si>
  <si>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</si>
  <si>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</si>
  <si>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</si>
  <si>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</si>
  <si>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</si>
  <si>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</si>
  <si>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</si>
  <si>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</si>
  <si>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</si>
  <si>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</si>
  <si>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</si>
  <si>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</si>
  <si>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</si>
  <si>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</si>
  <si>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</si>
  <si>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</si>
  <si>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</si>
  <si>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</si>
  <si>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</si>
  <si>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</si>
  <si>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</si>
  <si>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</si>
  <si>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</si>
  <si>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</si>
  <si>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</si>
  <si>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</si>
  <si>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</si>
  <si>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</si>
  <si>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</si>
  <si>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</si>
  <si>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</si>
  <si>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</si>
  <si>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</si>
  <si>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</si>
  <si>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</si>
  <si>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</si>
  <si>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</si>
  <si>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</si>
  <si>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</si>
  <si>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</si>
  <si>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</si>
  <si>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</si>
  <si>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</si>
  <si>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</si>
  <si>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</si>
  <si>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</si>
  <si>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</si>
  <si>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</si>
  <si>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</si>
  <si>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</si>
  <si>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</si>
  <si>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</si>
  <si>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</si>
  <si>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</si>
  <si>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</si>
  <si>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</si>
  <si>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</si>
  <si>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</si>
  <si>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</si>
  <si>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</si>
  <si>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</si>
  <si>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</si>
  <si>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</si>
  <si>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</si>
  <si>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</si>
  <si>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</si>
  <si>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</si>
  <si>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</si>
  <si>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</si>
  <si>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</si>
  <si>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</si>
  <si>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</si>
  <si>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</si>
  <si>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</si>
  <si>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</si>
  <si>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</si>
  <si>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</si>
  <si>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</si>
  <si>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</si>
  <si>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</si>
  <si>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</si>
  <si>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</si>
  <si>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</si>
  <si>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</si>
  <si>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</si>
  <si>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</si>
  <si>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</si>
  <si>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</si>
  <si>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</si>
  <si>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</si>
  <si>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</si>
  <si>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</si>
  <si>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</si>
  <si>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</si>
  <si>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</si>
  <si>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</si>
  <si>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</si>
  <si>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</si>
  <si>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</si>
  <si>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</si>
  <si>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</si>
  <si>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</si>
  <si>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</si>
  <si>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</si>
  <si>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</si>
  <si>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</si>
  <si>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</si>
  <si>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</si>
  <si>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</si>
  <si>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</si>
  <si>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</si>
  <si>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</si>
  <si>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</si>
  <si>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</si>
  <si>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</si>
  <si>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</si>
  <si>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</si>
  <si>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</si>
  <si>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</si>
  <si>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</si>
  <si>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</si>
  <si>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</si>
  <si>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</si>
  <si>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</si>
  <si>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</si>
  <si>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</si>
  <si>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</si>
  <si>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</si>
  <si>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</si>
  <si>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</si>
  <si>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</si>
  <si>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</si>
  <si>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</si>
  <si>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</si>
  <si>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</si>
  <si>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</si>
  <si>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</si>
  <si>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</si>
  <si>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</si>
  <si>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</si>
  <si>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</si>
  <si>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</si>
  <si>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</si>
  <si>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</si>
  <si>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</si>
  <si>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</si>
  <si>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</si>
  <si>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</si>
  <si>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</si>
  <si>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</si>
  <si>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</si>
  <si>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</si>
  <si>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</si>
  <si>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</si>
  <si>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</si>
  <si>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</si>
  <si>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</si>
  <si>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</si>
  <si>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</si>
  <si>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</si>
  <si>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</si>
  <si>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</si>
  <si>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</si>
  <si>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</si>
  <si>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</si>
  <si>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</si>
  <si>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</si>
  <si>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</si>
  <si>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</si>
  <si>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</si>
  <si>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</si>
  <si>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</si>
  <si>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</si>
  <si>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</si>
  <si>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</si>
  <si>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</si>
  <si>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</si>
  <si>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</si>
  <si>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</si>
  <si>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</si>
  <si>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</si>
  <si>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</si>
  <si>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</si>
  <si>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</si>
  <si>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</si>
  <si>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</si>
  <si>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</si>
  <si>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</si>
  <si>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</si>
  <si>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</si>
  <si>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</si>
  <si>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</si>
  <si>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</si>
  <si>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</si>
  <si>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</si>
  <si>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</si>
  <si>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</si>
  <si>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</si>
  <si>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</si>
  <si>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</si>
  <si>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</si>
  <si>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</si>
  <si>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</si>
  <si>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</si>
  <si>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</si>
  <si>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</si>
  <si>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</si>
  <si>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</si>
  <si>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</si>
  <si>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</si>
  <si>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</si>
  <si>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</si>
  <si>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</si>
  <si>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</si>
  <si>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</si>
  <si>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</si>
  <si>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</si>
  <si>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</si>
  <si>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</si>
  <si>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</si>
  <si>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</si>
  <si>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</si>
  <si>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</si>
  <si>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</si>
  <si>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</si>
  <si>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</si>
  <si>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</si>
  <si>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</si>
  <si>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</si>
  <si>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</si>
  <si>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</si>
  <si>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</si>
  <si>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</si>
  <si>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</si>
  <si>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</si>
  <si>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</si>
  <si>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</si>
  <si>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</si>
  <si>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</si>
  <si>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</si>
  <si>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</si>
  <si>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</si>
  <si>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</si>
  <si>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</si>
  <si>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</si>
  <si>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</si>
  <si>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</si>
  <si>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</si>
  <si>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</si>
  <si>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</si>
  <si>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</si>
  <si>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</si>
  <si>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</si>
  <si>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</si>
  <si>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</si>
  <si>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</si>
  <si>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</si>
  <si>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</si>
  <si>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</si>
  <si>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</si>
  <si>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</si>
  <si>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</si>
  <si>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</si>
  <si>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</si>
  <si>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</si>
  <si>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</si>
  <si>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</si>
  <si>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</si>
  <si>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</si>
  <si>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</si>
  <si>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</si>
  <si>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</si>
  <si>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</si>
  <si>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</si>
  <si>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</si>
  <si>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</si>
  <si>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</si>
  <si>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</si>
  <si>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</si>
  <si>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</si>
  <si>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</si>
  <si>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</si>
  <si>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</si>
  <si>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</si>
  <si>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</si>
  <si>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</si>
  <si>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</si>
  <si>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</si>
  <si>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</si>
  <si>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</si>
  <si>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</si>
  <si>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</si>
  <si>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</si>
  <si>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</si>
  <si>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</si>
  <si>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</si>
  <si>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</si>
  <si>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</si>
  <si>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</si>
  <si>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</si>
  <si>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</si>
  <si>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</si>
  <si>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</si>
  <si>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</si>
  <si>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</si>
  <si>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</si>
  <si>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</si>
  <si>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</si>
  <si>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</si>
  <si>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</si>
  <si>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</si>
  <si>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</si>
  <si>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</si>
  <si>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</si>
  <si>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</si>
  <si>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</si>
  <si>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</si>
  <si>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</si>
  <si>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</si>
  <si>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</si>
  <si>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</si>
  <si>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</si>
  <si>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</si>
  <si>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</si>
  <si>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</si>
  <si>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</si>
  <si>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</si>
  <si>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</si>
  <si>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</si>
  <si>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</si>
  <si>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</si>
  <si>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</si>
  <si>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</si>
  <si>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</si>
  <si>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</si>
  <si>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</si>
  <si>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</si>
  <si>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</si>
  <si>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</si>
  <si>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</si>
  <si>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</si>
  <si>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</si>
  <si>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</si>
  <si>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</si>
  <si>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</si>
  <si>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</si>
  <si>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</si>
  <si>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</si>
  <si>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</si>
  <si>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</si>
  <si>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</si>
  <si>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</si>
  <si>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</si>
  <si>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</si>
  <si>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</si>
  <si>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</si>
  <si>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</si>
  <si>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</si>
  <si>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</si>
  <si>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</si>
  <si>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</si>
  <si>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</si>
  <si>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</si>
  <si>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</si>
  <si>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</si>
  <si>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</si>
  <si>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</si>
  <si>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</si>
  <si>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</si>
  <si>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</si>
  <si>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</si>
  <si>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</si>
  <si>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</si>
  <si>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</si>
  <si>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</si>
  <si>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</si>
  <si>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</si>
  <si>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</si>
  <si>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</si>
  <si>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</si>
  <si>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</si>
  <si>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</si>
  <si>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</si>
  <si>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</si>
  <si>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</si>
  <si>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</si>
  <si>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</si>
  <si>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</si>
  <si>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</si>
  <si>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</si>
  <si>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</si>
  <si>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</si>
  <si>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</si>
  <si>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</si>
  <si>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</si>
  <si>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</si>
  <si>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</si>
  <si>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</si>
  <si>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</si>
  <si>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</si>
  <si>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</si>
  <si>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</si>
  <si>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</si>
  <si>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</si>
  <si>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</si>
  <si>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</si>
  <si>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</si>
  <si>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</si>
  <si>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</si>
  <si>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</si>
  <si>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</si>
  <si>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</si>
  <si>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</si>
  <si>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</si>
  <si>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</si>
  <si>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</si>
  <si>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</si>
  <si>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</si>
  <si>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</si>
  <si>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</si>
  <si>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</si>
  <si>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</si>
  <si>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</si>
  <si>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</si>
  <si>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</si>
  <si>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</si>
  <si>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</si>
  <si>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</si>
  <si>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</si>
  <si>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</si>
  <si>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</si>
  <si>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</si>
  <si>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</si>
  <si>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</si>
  <si>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</si>
  <si>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</si>
  <si>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</si>
  <si>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</si>
  <si>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</si>
  <si>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</si>
  <si>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</si>
  <si>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</si>
  <si>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</si>
  <si>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</si>
  <si>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</si>
  <si>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</si>
  <si>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</si>
  <si>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</si>
  <si>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</si>
  <si>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</si>
  <si>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</si>
  <si>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</si>
  <si>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</si>
  <si>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</si>
  <si>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</si>
  <si>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</si>
  <si>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</si>
  <si>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</si>
  <si>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</si>
  <si>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</si>
  <si>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</si>
  <si>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</si>
  <si>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</si>
  <si>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</si>
  <si>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</si>
  <si>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</si>
  <si>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</si>
  <si>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</si>
  <si>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</si>
  <si>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</si>
  <si>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</si>
  <si>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</si>
  <si>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</si>
  <si>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</si>
  <si>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</si>
  <si>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</si>
  <si>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</si>
  <si>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</si>
  <si>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</si>
  <si>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</si>
  <si>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</si>
  <si>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</si>
  <si>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</si>
  <si>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</si>
  <si>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</si>
  <si>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</si>
  <si>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</si>
  <si>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</si>
  <si>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</si>
  <si>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</si>
  <si>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</si>
  <si>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</si>
  <si>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</si>
  <si>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</si>
  <si>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</si>
  <si>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</si>
  <si>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</si>
  <si>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</si>
  <si>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</si>
  <si>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</si>
  <si>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</si>
  <si>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</si>
  <si>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</si>
  <si>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</si>
  <si>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</si>
  <si>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</si>
  <si>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</si>
  <si>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</si>
  <si>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</si>
  <si>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</si>
  <si>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</si>
  <si>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</si>
  <si>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</si>
  <si>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</si>
  <si>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</si>
  <si>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</si>
  <si>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</si>
  <si>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</si>
  <si>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</si>
  <si>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</si>
  <si>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</si>
  <si>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</si>
  <si>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</si>
  <si>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</si>
  <si>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</si>
  <si>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</si>
  <si>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</si>
  <si>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</si>
  <si>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</si>
  <si>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</si>
  <si>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</si>
  <si>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</si>
  <si>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</si>
  <si>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</si>
  <si>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</si>
  <si>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</si>
  <si>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</si>
  <si>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</si>
  <si>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</si>
  <si>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</si>
  <si>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</si>
  <si>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</si>
  <si>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</si>
  <si>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</si>
  <si>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</si>
  <si>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</si>
  <si>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</si>
  <si>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</si>
  <si>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</si>
  <si>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</si>
  <si>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</si>
  <si>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</si>
  <si>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</si>
  <si>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</si>
  <si>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</si>
  <si>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</si>
  <si>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</si>
  <si>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</si>
  <si>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</si>
  <si>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</si>
  <si>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</si>
  <si>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</si>
  <si>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</si>
  <si>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</si>
  <si>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</si>
  <si>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</si>
  <si>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</si>
  <si>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</si>
  <si>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</si>
  <si>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</si>
  <si>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</si>
  <si>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</si>
  <si>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</si>
  <si>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</si>
  <si>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</si>
  <si>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</si>
  <si>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</si>
  <si>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</si>
  <si>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</si>
  <si>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</si>
  <si>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</si>
  <si>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</si>
  <si>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</si>
  <si>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</si>
  <si>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</si>
  <si>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</si>
  <si>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</si>
  <si>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</si>
  <si>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</si>
  <si>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</si>
  <si>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</si>
  <si>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</si>
  <si>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</si>
  <si>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</si>
  <si>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</si>
  <si>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</si>
  <si>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</si>
  <si>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</si>
  <si>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</si>
  <si>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</si>
  <si>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</si>
  <si>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</si>
  <si>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</si>
  <si>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</si>
  <si>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</si>
  <si>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</si>
  <si>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</si>
  <si>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</si>
  <si>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</si>
  <si>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</si>
  <si>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</si>
  <si>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</si>
  <si>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</si>
  <si>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</si>
  <si>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</si>
  <si>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</si>
  <si>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</si>
  <si>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</si>
  <si>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</si>
  <si>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</si>
  <si>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</si>
  <si>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</si>
  <si>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</si>
  <si>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</si>
  <si>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</si>
  <si>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</si>
  <si>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</si>
  <si>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</si>
  <si>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</si>
  <si>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</si>
  <si>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</si>
  <si>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</si>
  <si>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</si>
  <si>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</si>
  <si>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</si>
  <si>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</si>
  <si>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</si>
  <si>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</si>
  <si>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</si>
  <si>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</si>
  <si>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</si>
  <si>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</si>
  <si>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</si>
  <si>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</si>
  <si>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</si>
  <si>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</si>
  <si>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</si>
  <si>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</si>
  <si>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</si>
  <si>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</si>
  <si>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</si>
  <si>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</si>
  <si>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</si>
  <si>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</si>
  <si>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</si>
  <si>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</si>
  <si>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</si>
  <si>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</si>
  <si>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</si>
  <si>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</si>
  <si>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</si>
  <si>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</si>
  <si>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</si>
  <si>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</si>
  <si>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</si>
  <si>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</si>
  <si>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</si>
  <si>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</si>
  <si>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</si>
  <si>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</si>
  <si>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</si>
  <si>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</si>
  <si>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</si>
  <si>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</si>
  <si>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</si>
  <si>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</si>
  <si>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</si>
  <si>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</si>
  <si>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</si>
  <si>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</si>
  <si>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</si>
  <si>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</si>
  <si>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</si>
  <si>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</si>
  <si>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</si>
  <si>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</si>
  <si>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</si>
  <si>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</si>
  <si>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</si>
  <si>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</si>
  <si>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</si>
  <si>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</si>
  <si>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</si>
  <si>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</si>
  <si>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</si>
  <si>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</si>
  <si>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</si>
  <si>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</si>
  <si>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</si>
  <si>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</si>
  <si>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</si>
  <si>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</si>
  <si>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</si>
  <si>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</si>
  <si>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</si>
  <si>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</si>
  <si>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</si>
  <si>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</si>
  <si>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</si>
  <si>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</si>
  <si>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</si>
  <si>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</si>
  <si>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</si>
  <si>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</si>
  <si>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</si>
  <si>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</si>
  <si>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</si>
  <si>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</si>
  <si>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</si>
  <si>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</si>
  <si>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</si>
  <si>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</si>
  <si>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</si>
  <si>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</si>
  <si>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</si>
  <si>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</si>
  <si>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</si>
  <si>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</si>
  <si>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</si>
  <si>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</si>
  <si>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</si>
  <si>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</si>
  <si>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</si>
  <si>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</si>
  <si>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</si>
  <si>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</si>
  <si>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</si>
  <si>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</si>
  <si>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</si>
  <si>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</si>
  <si>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</si>
  <si>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</si>
  <si>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</si>
  <si>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</si>
  <si>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</si>
  <si>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</si>
  <si>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</si>
  <si>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</si>
  <si>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</si>
  <si>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</si>
  <si>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</si>
  <si>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</si>
  <si>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</si>
  <si>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</si>
  <si>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</si>
  <si>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</si>
  <si>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</si>
  <si>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</si>
  <si>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</si>
  <si>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</si>
  <si>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</si>
  <si>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</si>
  <si>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</si>
  <si>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</si>
  <si>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</si>
  <si>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</si>
  <si>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</si>
  <si>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</si>
  <si>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</si>
  <si>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</si>
  <si>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</si>
  <si>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</si>
  <si>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</si>
  <si>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</si>
  <si>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</si>
  <si>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</si>
  <si>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</si>
  <si>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</si>
  <si>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</si>
  <si>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</si>
  <si>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</si>
  <si>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</si>
  <si>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</si>
  <si>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</si>
  <si>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</si>
  <si>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</si>
  <si>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</si>
  <si>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</si>
  <si>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</si>
  <si>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</si>
  <si>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</si>
  <si>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</si>
  <si>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</si>
  <si>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</si>
  <si>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</si>
  <si>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</si>
  <si>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</si>
  <si>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</si>
  <si>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</si>
  <si>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</si>
  <si>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</si>
  <si>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</si>
  <si>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</si>
  <si>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</si>
  <si>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</si>
  <si>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</si>
  <si>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</si>
  <si>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</si>
  <si>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</si>
  <si>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</si>
  <si>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</si>
  <si>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</si>
  <si>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</si>
  <si>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</si>
  <si>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</si>
  <si>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</si>
  <si>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</si>
  <si>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</si>
  <si>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</si>
  <si>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</si>
  <si>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</si>
  <si>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</si>
  <si>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</si>
  <si>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</si>
  <si>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</si>
  <si>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</si>
  <si>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</si>
  <si>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</si>
  <si>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</si>
  <si>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</si>
  <si>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</si>
  <si>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</si>
  <si>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</si>
  <si>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</si>
  <si>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</si>
  <si>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</si>
  <si>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</si>
  <si>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</si>
  <si>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</si>
  <si>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</si>
  <si>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</si>
  <si>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</si>
  <si>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</si>
  <si>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</si>
  <si>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</si>
  <si>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</si>
  <si>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</si>
  <si>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</si>
  <si>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</si>
  <si>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</si>
  <si>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</si>
  <si>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</si>
  <si>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</si>
  <si>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</si>
  <si>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</si>
  <si>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</si>
  <si>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</si>
  <si>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</si>
  <si>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</si>
  <si>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</si>
  <si>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</si>
  <si>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</si>
  <si>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</si>
  <si>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</si>
  <si>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</si>
  <si>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</si>
  <si>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</si>
  <si>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</si>
  <si>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</si>
  <si>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</si>
  <si>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</si>
  <si>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</si>
  <si>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</si>
  <si>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</si>
  <si>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</si>
  <si>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</si>
  <si>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</si>
  <si>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</si>
  <si>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</si>
  <si>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</si>
  <si>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</si>
  <si>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</si>
  <si>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</si>
  <si>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</si>
  <si>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</si>
  <si>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</si>
  <si>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</si>
  <si>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</si>
  <si>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</si>
  <si>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</si>
  <si>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</si>
  <si>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</si>
  <si>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</si>
  <si>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</si>
  <si>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</si>
  <si>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</si>
  <si>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</si>
  <si>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</si>
  <si>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</si>
  <si>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</si>
  <si>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</si>
  <si>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</si>
  <si>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</si>
  <si>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</si>
  <si>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</si>
  <si>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</si>
  <si>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</si>
  <si>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</si>
  <si>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</si>
  <si>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</si>
  <si>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</si>
  <si>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</si>
  <si>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</si>
  <si>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</si>
  <si>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</si>
  <si>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</si>
  <si>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</si>
  <si>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</si>
  <si>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</si>
  <si>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</si>
  <si>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</si>
  <si>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</si>
  <si>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</si>
  <si>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</si>
  <si>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</si>
  <si>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</si>
  <si>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</si>
  <si>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</si>
  <si>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</si>
  <si>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</si>
  <si>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</si>
  <si>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</si>
  <si>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</si>
  <si>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</si>
  <si>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</si>
  <si>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</si>
  <si>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</si>
  <si>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</si>
  <si>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</si>
  <si>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</si>
  <si>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</si>
  <si>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</si>
  <si>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</si>
  <si>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</si>
  <si>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</si>
  <si>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</si>
  <si>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</si>
  <si>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</si>
  <si>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</si>
  <si>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</si>
  <si>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</si>
  <si>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</si>
  <si>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</si>
  <si>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</si>
  <si>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</si>
  <si>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</si>
  <si>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</si>
  <si>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</si>
  <si>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</si>
  <si>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</si>
  <si>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</si>
  <si>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</si>
  <si>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</si>
  <si>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</si>
  <si>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</si>
  <si>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</si>
  <si>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</si>
  <si>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</si>
  <si>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</si>
  <si>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</si>
  <si>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</si>
  <si>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</si>
  <si>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</si>
  <si>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</si>
  <si>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</si>
  <si>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</si>
  <si>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</si>
  <si>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</si>
  <si>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</si>
  <si>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</si>
  <si>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</si>
  <si>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</si>
  <si>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</si>
  <si>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</si>
  <si>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</si>
  <si>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</si>
  <si>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</si>
  <si>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</si>
  <si>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</si>
  <si>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</si>
  <si>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</si>
  <si>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</si>
  <si>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</si>
  <si>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</si>
  <si>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</si>
  <si>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</si>
  <si>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</si>
  <si>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</si>
  <si>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</si>
  <si>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</si>
  <si>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</si>
  <si>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</si>
  <si>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</si>
  <si>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</si>
  <si>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</si>
  <si>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</si>
  <si>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</si>
  <si>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</si>
  <si>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</si>
  <si>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</si>
  <si>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</si>
  <si>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</si>
  <si>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</si>
  <si>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</si>
  <si>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</si>
  <si>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</si>
  <si>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</si>
  <si>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</si>
  <si>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</si>
  <si>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</si>
  <si>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</si>
  <si>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</si>
  <si>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</si>
  <si>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</si>
  <si>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</si>
  <si>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</si>
  <si>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</si>
  <si>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</si>
  <si>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</si>
  <si>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</si>
  <si>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</si>
  <si>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</si>
  <si>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</si>
  <si>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</si>
  <si>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</si>
  <si>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</si>
  <si>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</si>
  <si>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</si>
  <si>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</si>
  <si>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</si>
  <si>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</si>
  <si>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</si>
  <si>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</si>
  <si>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</si>
  <si>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</si>
  <si>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</si>
  <si>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</si>
  <si>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</si>
  <si>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</si>
  <si>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</si>
  <si>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</si>
  <si>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</si>
  <si>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</si>
  <si>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</si>
  <si>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</si>
  <si>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</si>
  <si>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</si>
  <si>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</si>
  <si>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</si>
  <si>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</si>
  <si>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</si>
  <si>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</si>
  <si>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</si>
  <si>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</si>
  <si>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</si>
  <si>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</si>
  <si>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</si>
  <si>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</si>
  <si>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</si>
  <si>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</si>
  <si>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</si>
  <si>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</si>
  <si>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</si>
  <si>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</si>
  <si>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</si>
  <si>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</si>
  <si>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</si>
  <si>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</si>
  <si>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</si>
  <si>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</si>
  <si>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</si>
  <si>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</si>
  <si>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</si>
  <si>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</si>
  <si>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</si>
  <si>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</si>
  <si>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</si>
  <si>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</si>
  <si>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</si>
  <si>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</si>
  <si>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</si>
  <si>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</si>
  <si>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</si>
  <si>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</si>
  <si>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</si>
  <si>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</si>
  <si>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</si>
  <si>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</si>
  <si>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</si>
  <si>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</si>
  <si>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</si>
  <si>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</si>
  <si>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</si>
  <si>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</si>
  <si>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</si>
  <si>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</si>
  <si>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</si>
  <si>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</si>
  <si>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</si>
  <si>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</si>
  <si>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</si>
  <si>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</si>
  <si>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</si>
  <si>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</si>
  <si>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</si>
  <si>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</si>
  <si>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</si>
  <si>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</si>
  <si>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</si>
  <si>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</si>
  <si>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</si>
  <si>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</si>
  <si>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</si>
  <si>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</si>
  <si>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</si>
  <si>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</si>
  <si>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</si>
  <si>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</si>
  <si>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</si>
  <si>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</si>
  <si>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</si>
  <si>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</si>
  <si>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</si>
  <si>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</si>
  <si>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</si>
  <si>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</si>
  <si>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</si>
  <si>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</si>
  <si>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</si>
  <si>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</si>
  <si>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</si>
  <si>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</si>
  <si>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</si>
  <si>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</si>
  <si>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</si>
  <si>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</si>
  <si>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</si>
  <si>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</si>
  <si>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</si>
  <si>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</si>
  <si>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</si>
  <si>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</si>
  <si>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</si>
  <si>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</si>
  <si>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</si>
  <si>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</si>
  <si>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</si>
  <si>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</si>
  <si>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</si>
  <si>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</si>
  <si>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</si>
  <si>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</si>
  <si>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</si>
  <si>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</si>
  <si>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</si>
  <si>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</si>
  <si>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</si>
  <si>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</si>
  <si>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</si>
  <si>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</si>
  <si>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</si>
  <si>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</si>
  <si>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</si>
  <si>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</si>
  <si>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</si>
  <si>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</si>
  <si>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</si>
  <si>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</si>
  <si>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</si>
  <si>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</si>
  <si>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</si>
  <si>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</si>
  <si>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</si>
  <si>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</si>
  <si>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</si>
  <si>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</si>
  <si>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</si>
  <si>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</si>
  <si>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</si>
  <si>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</si>
  <si>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</si>
  <si>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</si>
  <si>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</si>
  <si>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</si>
  <si>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</si>
  <si>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</si>
  <si>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</si>
  <si>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</si>
  <si>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</si>
  <si>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</si>
  <si>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</si>
  <si>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</si>
  <si>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</si>
  <si>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</si>
  <si>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</si>
  <si>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</si>
  <si>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</si>
  <si>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</si>
  <si>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</si>
  <si>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</si>
  <si>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</si>
  <si>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</si>
  <si>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</si>
  <si>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</si>
  <si>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</si>
  <si>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</si>
  <si>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</si>
  <si>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</si>
  <si>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</si>
  <si>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</si>
  <si>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</si>
  <si>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</si>
  <si>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</si>
  <si>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</si>
  <si>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</si>
  <si>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</si>
  <si>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</si>
  <si>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</si>
  <si>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</si>
  <si>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</si>
  <si>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</si>
  <si>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</si>
  <si>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</si>
  <si>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</si>
  <si>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</si>
  <si>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</si>
  <si>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</si>
  <si>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</si>
  <si>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</si>
  <si>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</si>
  <si>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</si>
  <si>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</si>
  <si>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</si>
  <si>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</si>
  <si>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</si>
  <si>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</si>
  <si>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</si>
  <si>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</si>
  <si>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</si>
  <si>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</si>
  <si>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</si>
  <si>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</si>
  <si>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</si>
  <si>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</si>
  <si>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</si>
  <si>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</si>
  <si>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</si>
  <si>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</si>
  <si>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</si>
  <si>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</si>
  <si>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</si>
  <si>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</si>
  <si>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</si>
  <si>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</si>
  <si>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</si>
  <si>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</si>
  <si>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</si>
  <si>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</si>
  <si>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</si>
  <si>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</si>
  <si>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</si>
  <si>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</si>
  <si>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</si>
  <si>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</si>
  <si>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</si>
  <si>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</si>
  <si>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</si>
  <si>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</si>
  <si>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</si>
  <si>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</si>
  <si>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</si>
  <si>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</si>
  <si>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</si>
  <si>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</si>
  <si>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</si>
  <si>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</si>
  <si>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</si>
  <si>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</si>
  <si>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</si>
  <si>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</si>
  <si>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</si>
  <si>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</si>
  <si>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</si>
  <si>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</si>
  <si>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</si>
  <si>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</si>
  <si>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</si>
  <si>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</si>
  <si>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</si>
  <si>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</si>
  <si>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</si>
  <si>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</si>
  <si>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</si>
  <si>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</si>
  <si>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</si>
  <si>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</si>
  <si>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</si>
  <si>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</si>
  <si>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</si>
  <si>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</si>
  <si>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</si>
  <si>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</si>
  <si>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</si>
  <si>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</si>
  <si>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</si>
  <si>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</si>
  <si>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</si>
  <si>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</si>
  <si>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</si>
  <si>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</si>
  <si>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</si>
  <si>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</si>
  <si>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</si>
  <si>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</si>
  <si>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</si>
  <si>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</si>
  <si>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</si>
  <si>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</si>
  <si>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</si>
  <si>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</si>
  <si>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</si>
  <si>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</si>
  <si>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</si>
  <si>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</si>
  <si>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</si>
  <si>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</si>
  <si>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</si>
  <si>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</si>
  <si>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</si>
  <si>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</si>
  <si>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</si>
  <si>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</si>
  <si>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</si>
  <si>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</si>
  <si>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</si>
  <si>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</si>
  <si>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</si>
  <si>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</si>
  <si>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</si>
  <si>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</si>
  <si>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</si>
  <si>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</si>
  <si>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</si>
  <si>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</si>
  <si>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</si>
  <si>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</si>
  <si>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</si>
  <si>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</si>
  <si>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</si>
  <si>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</si>
  <si>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</si>
  <si>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</si>
  <si>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</si>
  <si>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</si>
  <si>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</si>
  <si>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</si>
  <si>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</si>
  <si>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</si>
  <si>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</si>
  <si>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</si>
  <si>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</si>
  <si>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</si>
  <si>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</si>
  <si>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</si>
  <si>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</si>
  <si>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</si>
  <si>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</si>
  <si>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</si>
  <si>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</si>
  <si>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</si>
  <si>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</si>
  <si>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</si>
  <si>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</si>
  <si>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</si>
  <si>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</si>
  <si>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</si>
  <si>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</si>
  <si>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</si>
  <si>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</si>
  <si>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</si>
  <si>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</si>
  <si>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</si>
  <si>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</si>
  <si>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</si>
  <si>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</si>
  <si>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</si>
  <si>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</si>
  <si>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</si>
  <si>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</si>
  <si>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</si>
  <si>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</si>
  <si>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</si>
  <si>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</si>
  <si>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</si>
  <si>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</si>
  <si>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</si>
  <si>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</si>
  <si>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</si>
  <si>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</si>
  <si>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</si>
  <si>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</si>
  <si>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</si>
  <si>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</si>
  <si>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</si>
  <si>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</si>
  <si>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</si>
  <si>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</si>
  <si>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</si>
  <si>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</si>
  <si>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</si>
  <si>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</si>
  <si>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</si>
  <si>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</si>
  <si>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</si>
  <si>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</si>
  <si>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</si>
  <si>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</si>
  <si>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</si>
  <si>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</si>
  <si>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</si>
  <si>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</si>
  <si>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</si>
  <si>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</si>
  <si>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</si>
  <si>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</si>
  <si>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</si>
  <si>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</si>
  <si>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</si>
  <si>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</si>
  <si>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</si>
  <si>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</si>
  <si>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</si>
  <si>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</si>
  <si>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</si>
  <si>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</si>
  <si>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</si>
  <si>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</si>
  <si>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</si>
  <si>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</si>
  <si>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</si>
  <si>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</si>
  <si>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</si>
  <si>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</si>
  <si>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</si>
  <si>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</si>
  <si>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</si>
  <si>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</si>
  <si>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</si>
  <si>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</si>
  <si>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</si>
  <si>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</si>
  <si>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</si>
  <si>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</si>
  <si>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</si>
  <si>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</si>
  <si>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</si>
  <si>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</si>
  <si>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</si>
  <si>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</si>
  <si>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</si>
  <si>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</si>
  <si>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</si>
  <si>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</si>
  <si>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</si>
  <si>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</si>
  <si>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</si>
  <si>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</si>
  <si>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</si>
  <si>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</si>
  <si>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</si>
  <si>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</si>
  <si>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</si>
  <si>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</si>
  <si>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</si>
  <si>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</si>
  <si>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</si>
  <si>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</si>
  <si>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</si>
  <si>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</si>
  <si>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</si>
  <si>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</si>
  <si>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</si>
  <si>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</si>
  <si>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</si>
  <si>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</si>
  <si>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</si>
  <si>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</si>
  <si>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</si>
  <si>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</si>
  <si>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</si>
  <si>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</si>
  <si>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</si>
  <si>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</si>
  <si>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</si>
  <si>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</si>
  <si>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</si>
  <si>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</si>
  <si>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</si>
  <si>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</si>
  <si>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</si>
  <si>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</si>
  <si>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</si>
  <si>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</si>
  <si>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</si>
  <si>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</si>
  <si>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</si>
  <si>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</si>
  <si>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</si>
  <si>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</si>
  <si>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</si>
  <si>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</si>
  <si>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</si>
  <si>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</si>
  <si>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</si>
  <si>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</si>
  <si>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</si>
  <si>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</si>
  <si>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</si>
  <si>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</si>
  <si>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</si>
  <si>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</si>
  <si>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</si>
  <si>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</si>
  <si>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</si>
  <si>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</si>
  <si>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</si>
  <si>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</si>
  <si>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</si>
  <si>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</si>
  <si>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</si>
  <si>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</si>
  <si>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</si>
  <si>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</si>
  <si>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</si>
  <si>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</si>
  <si>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</si>
  <si>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</si>
  <si>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</si>
  <si>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</si>
  <si>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</si>
  <si>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</si>
  <si>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</si>
  <si>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</si>
  <si>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</si>
  <si>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</si>
  <si>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</si>
  <si>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</si>
  <si>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</si>
  <si>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</si>
  <si>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</si>
  <si>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</si>
  <si>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</si>
  <si>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</si>
  <si>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</si>
  <si>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</si>
  <si>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</si>
  <si>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</si>
  <si>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</si>
  <si>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</si>
  <si>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</si>
  <si>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</si>
  <si>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</si>
  <si>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</si>
  <si>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</si>
  <si>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</si>
  <si>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</si>
  <si>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</si>
  <si>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</si>
  <si>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</si>
  <si>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</si>
  <si>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</si>
  <si>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</si>
  <si>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</si>
  <si>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</si>
  <si>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</si>
  <si>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</si>
  <si>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</si>
  <si>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</si>
  <si>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</si>
  <si>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</si>
  <si>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</si>
  <si>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</si>
  <si>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</si>
  <si>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</si>
  <si>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</si>
  <si>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</si>
  <si>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</si>
  <si>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</si>
  <si>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</si>
  <si>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</si>
  <si>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</si>
  <si>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</si>
  <si>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</si>
  <si>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</si>
  <si>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</si>
  <si>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</si>
  <si>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</si>
  <si>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</si>
  <si>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</si>
  <si>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</si>
  <si>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</si>
  <si>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</si>
  <si>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</si>
  <si>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</si>
  <si>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</si>
  <si>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</si>
  <si>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</si>
  <si>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</si>
  <si>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</si>
  <si>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</si>
  <si>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</si>
  <si>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</si>
  <si>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</si>
  <si>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</si>
  <si>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</si>
  <si>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</si>
  <si>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</si>
  <si>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</si>
  <si>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</si>
  <si>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</si>
  <si>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</si>
  <si>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</si>
  <si>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</si>
  <si>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</si>
  <si>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</si>
  <si>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</si>
  <si>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</si>
  <si>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</si>
  <si>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</si>
  <si>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</si>
  <si>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</si>
  <si>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</si>
  <si>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</si>
  <si>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</si>
  <si>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</si>
  <si>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</si>
  <si>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</si>
  <si>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</si>
  <si>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</si>
  <si>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</si>
  <si>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</si>
  <si>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</si>
  <si>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</si>
  <si>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</si>
  <si>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</si>
  <si>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</si>
  <si>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</si>
  <si>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</si>
  <si>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</si>
  <si>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</si>
  <si>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</si>
  <si>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</si>
  <si>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</si>
  <si>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</si>
  <si>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</si>
  <si>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</si>
  <si>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</si>
  <si>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</si>
  <si>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</si>
  <si>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</si>
  <si>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</si>
  <si>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</si>
  <si>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</si>
  <si>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</si>
  <si>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</si>
  <si>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</si>
  <si>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</si>
  <si>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</si>
  <si>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</si>
  <si>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</si>
  <si>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</si>
  <si>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</si>
  <si>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</si>
  <si>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</si>
  <si>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</si>
  <si>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</si>
  <si>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</si>
  <si>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</si>
  <si>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</si>
  <si>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</si>
  <si>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</si>
  <si>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</si>
  <si>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</si>
  <si>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</si>
  <si>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</si>
  <si>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</si>
  <si>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</si>
  <si>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</si>
  <si>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</si>
  <si>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</si>
  <si>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</si>
  <si>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</si>
  <si>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</si>
  <si>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</si>
  <si>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</si>
  <si>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</si>
  <si>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</si>
  <si>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</si>
  <si>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</si>
  <si>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</si>
  <si>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</si>
  <si>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</si>
  <si>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</si>
  <si>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</si>
  <si>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</si>
  <si>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</si>
  <si>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</si>
  <si>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</si>
  <si>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</si>
  <si>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</si>
  <si>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</si>
  <si>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</si>
  <si>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</si>
  <si>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</si>
  <si>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</si>
  <si>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</si>
  <si>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</si>
  <si>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</si>
  <si>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</si>
  <si>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</si>
  <si>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</si>
  <si>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</si>
  <si>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</si>
  <si>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</si>
  <si>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</si>
  <si>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</si>
  <si>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</si>
  <si>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</si>
  <si>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</si>
  <si>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</si>
  <si>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</si>
  <si>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</si>
  <si>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</si>
  <si>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</si>
  <si>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</si>
  <si>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</si>
  <si>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</si>
  <si>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</si>
  <si>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</si>
  <si>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</si>
  <si>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</si>
  <si>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</si>
  <si>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</si>
  <si>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</si>
  <si>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</si>
  <si>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</si>
  <si>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</si>
  <si>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</si>
  <si>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</si>
  <si>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</si>
  <si>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</si>
  <si>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</si>
  <si>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</si>
  <si>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</si>
  <si>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</si>
  <si>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</si>
  <si>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</si>
  <si>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</si>
  <si>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</si>
  <si>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</si>
  <si>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</si>
  <si>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</si>
  <si>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</si>
  <si>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</si>
  <si>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</si>
  <si>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</si>
  <si>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</si>
  <si>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</si>
  <si>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</si>
  <si>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</si>
  <si>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</si>
  <si>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</si>
  <si>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</si>
  <si>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</si>
  <si>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</si>
  <si>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</si>
  <si>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</si>
  <si>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</si>
  <si>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</si>
  <si>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</si>
  <si>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</si>
  <si>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</si>
  <si>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</si>
  <si>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</si>
  <si>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</si>
  <si>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</si>
  <si>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</si>
  <si>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</si>
  <si>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</si>
  <si>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</si>
  <si>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</si>
  <si>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</si>
  <si>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</si>
  <si>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</si>
  <si>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</si>
  <si>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</si>
  <si>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</si>
  <si>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</si>
  <si>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</si>
  <si>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</si>
  <si>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</si>
  <si>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</si>
  <si>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</si>
  <si>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</si>
  <si>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</si>
  <si>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</si>
  <si>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</si>
  <si>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</si>
  <si>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</si>
  <si>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</si>
  <si>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</si>
  <si>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</si>
  <si>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</si>
  <si>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</si>
  <si>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</si>
  <si>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</si>
  <si>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</si>
  <si>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</si>
  <si>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</si>
  <si>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</si>
  <si>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</si>
  <si>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</si>
  <si>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</si>
  <si>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</si>
  <si>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</si>
  <si>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</si>
  <si>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</si>
  <si>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</si>
  <si>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</si>
  <si>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</si>
  <si>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</si>
  <si>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</si>
  <si>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</si>
  <si>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</si>
  <si>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</si>
  <si>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</si>
  <si>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</si>
  <si>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</si>
  <si>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</si>
  <si>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</si>
  <si>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</si>
  <si>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</si>
  <si>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</si>
  <si>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</si>
  <si>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</si>
  <si>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</si>
  <si>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</si>
  <si>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</si>
  <si>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</si>
  <si>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</si>
  <si>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</si>
  <si>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</si>
  <si>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</si>
  <si>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</si>
  <si>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</si>
  <si>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</si>
  <si>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</si>
  <si>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</si>
  <si>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</si>
  <si>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</si>
  <si>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</si>
  <si>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</si>
  <si>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</si>
  <si>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</si>
  <si>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</si>
  <si>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</si>
  <si>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</si>
  <si>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</si>
  <si>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</si>
  <si>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</si>
  <si>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</si>
  <si>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</si>
  <si>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</si>
  <si>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</si>
  <si>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</si>
  <si>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</si>
  <si>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</si>
  <si>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</si>
  <si>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</si>
  <si>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</si>
  <si>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</si>
  <si>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</si>
  <si>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</si>
  <si>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</si>
  <si>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</si>
  <si>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</si>
  <si>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</si>
  <si>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</si>
  <si>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</si>
  <si>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</si>
  <si>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</si>
  <si>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</si>
  <si>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</si>
  <si>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</si>
  <si>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</si>
  <si>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</si>
  <si>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</si>
  <si>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</si>
  <si>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</si>
  <si>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</si>
  <si>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</si>
  <si>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</si>
  <si>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</si>
  <si>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</si>
  <si>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</si>
  <si>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</si>
  <si>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</si>
  <si>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</si>
  <si>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</si>
  <si>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</si>
  <si>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</si>
  <si>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</si>
  <si>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</si>
  <si>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</si>
  <si>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</si>
  <si>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</si>
  <si>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</si>
  <si>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</si>
  <si>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</si>
  <si>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</si>
  <si>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</si>
  <si>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</si>
  <si>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</si>
  <si>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</si>
  <si>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</si>
  <si>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</si>
  <si>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</si>
  <si>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</si>
  <si>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</si>
  <si>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</si>
  <si>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</si>
  <si>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</si>
  <si>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</si>
  <si>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</si>
  <si>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</si>
  <si>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</si>
  <si>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</si>
  <si>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</si>
  <si>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</si>
  <si>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</si>
  <si>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</si>
  <si>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</si>
  <si>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</si>
  <si>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</si>
  <si>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</si>
  <si>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</si>
  <si>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</si>
  <si>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</si>
  <si>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</si>
  <si>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</si>
  <si>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</si>
  <si>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</si>
  <si>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</si>
  <si>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</si>
  <si>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</si>
  <si>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</si>
  <si>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</si>
  <si>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</si>
  <si>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</si>
  <si>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</si>
  <si>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</si>
  <si>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</si>
  <si>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</si>
  <si>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</si>
  <si>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</si>
  <si>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</si>
  <si>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</si>
  <si>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</si>
  <si>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</si>
  <si>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</si>
  <si>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</si>
  <si>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</si>
  <si>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</si>
  <si>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</si>
  <si>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</si>
  <si>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</si>
  <si>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</si>
  <si>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</si>
  <si>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</si>
  <si>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</si>
  <si>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</si>
  <si>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</si>
  <si>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</si>
  <si>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</si>
  <si>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</si>
  <si>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</si>
  <si>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</si>
  <si>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</si>
  <si>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</si>
  <si>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</si>
  <si>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</si>
  <si>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</si>
  <si>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</si>
  <si>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</si>
  <si>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</si>
  <si>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</si>
  <si>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</si>
  <si>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</si>
  <si>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</si>
  <si>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</si>
  <si>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</si>
  <si>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</si>
  <si>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</si>
  <si>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</si>
  <si>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</si>
  <si>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</si>
  <si>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</si>
  <si>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</si>
  <si>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</si>
  <si>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</si>
  <si>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</si>
  <si>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</si>
  <si>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</si>
  <si>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</si>
  <si>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</si>
  <si>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</si>
  <si>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</si>
  <si>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</si>
  <si>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</si>
  <si>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</si>
  <si>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</si>
  <si>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</si>
  <si>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</si>
  <si>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</si>
  <si>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</si>
  <si>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</si>
  <si>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</si>
  <si>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</si>
  <si>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</si>
  <si>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</si>
  <si>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</si>
  <si>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</si>
  <si>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</si>
  <si>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</si>
  <si>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</si>
  <si>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</si>
  <si>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</si>
  <si>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</si>
  <si>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</si>
  <si>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</si>
  <si>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</si>
  <si>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</si>
  <si>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</si>
  <si>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</si>
  <si>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</si>
  <si>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</si>
  <si>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</si>
  <si>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</si>
  <si>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</si>
  <si>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</si>
  <si>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</si>
  <si>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</si>
  <si>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</si>
  <si>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</si>
  <si>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</si>
  <si>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</si>
  <si>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</si>
  <si>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</si>
  <si>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</si>
  <si>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</si>
  <si>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</si>
  <si>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</si>
  <si>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</si>
  <si>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</si>
  <si>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</si>
  <si>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</si>
  <si>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</si>
  <si>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</si>
  <si>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</si>
  <si>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</si>
  <si>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</si>
  <si>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</si>
  <si>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</si>
  <si>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</si>
  <si>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</si>
  <si>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</si>
  <si>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</si>
  <si>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</si>
  <si>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</si>
  <si>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</si>
  <si>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</si>
  <si>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</si>
  <si>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</si>
  <si>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</si>
  <si>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</si>
  <si>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</si>
  <si>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</si>
  <si>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</si>
  <si>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</si>
  <si>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</si>
  <si>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</si>
  <si>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</si>
  <si>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</si>
  <si>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</si>
  <si>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</si>
  <si>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</si>
  <si>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</si>
  <si>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</si>
  <si>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</si>
  <si>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</si>
  <si>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</si>
  <si>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</si>
  <si>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</si>
  <si>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</si>
  <si>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</si>
  <si>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</si>
  <si>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</si>
  <si>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</si>
  <si>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</si>
  <si>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</si>
  <si>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</si>
  <si>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</si>
  <si>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</si>
  <si>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</si>
  <si>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</si>
  <si>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</si>
  <si>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</si>
  <si>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</si>
  <si>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</si>
  <si>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</si>
  <si>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</si>
  <si>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</si>
  <si>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</si>
  <si>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</si>
  <si>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</si>
  <si>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</si>
  <si>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</si>
  <si>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</si>
  <si>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</si>
  <si>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</si>
  <si>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</si>
  <si>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</si>
  <si>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</si>
  <si>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</si>
  <si>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</si>
  <si>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</si>
  <si>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</si>
  <si>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</si>
  <si>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</si>
  <si>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</si>
  <si>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</si>
  <si>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</si>
  <si>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</si>
  <si>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</si>
  <si>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</si>
  <si>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</si>
  <si>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</si>
  <si>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</si>
  <si>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</si>
  <si>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</si>
  <si>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</si>
  <si>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</si>
  <si>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</si>
  <si>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</si>
  <si>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</si>
  <si>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</si>
  <si>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</si>
  <si>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</si>
  <si>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</si>
  <si>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</si>
  <si>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</si>
  <si>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</si>
  <si>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</si>
  <si>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</si>
  <si>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</si>
  <si>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</si>
  <si>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</si>
  <si>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</si>
  <si>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</si>
  <si>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</si>
  <si>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</si>
  <si>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</si>
  <si>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</si>
  <si>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</si>
  <si>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</si>
  <si>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</si>
  <si>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</si>
  <si>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</si>
  <si>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</si>
  <si>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</si>
  <si>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</si>
  <si>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</si>
  <si>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</si>
  <si>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</si>
  <si>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</si>
  <si>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</si>
  <si>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</si>
  <si>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</si>
  <si>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</si>
  <si>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</si>
  <si>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</si>
  <si>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</si>
  <si>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</si>
  <si>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</si>
  <si>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</si>
  <si>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</si>
  <si>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</si>
  <si>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</si>
  <si>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</si>
  <si>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</si>
  <si>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</si>
  <si>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</si>
  <si>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</si>
  <si>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</si>
  <si>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</si>
  <si>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</si>
  <si>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</si>
  <si>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</si>
  <si>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</si>
  <si>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</si>
  <si>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</si>
  <si>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</si>
  <si>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</si>
  <si>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</si>
  <si>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</si>
  <si>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</si>
  <si>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</si>
  <si>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</si>
  <si>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</si>
  <si>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</si>
  <si>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</si>
  <si>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</si>
  <si>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</si>
  <si>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</si>
  <si>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</si>
  <si>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</si>
  <si>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</si>
  <si>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</si>
  <si>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</si>
  <si>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</si>
  <si>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</si>
  <si>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</si>
  <si>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</si>
  <si>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</si>
  <si>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</si>
  <si>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</si>
  <si>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</si>
  <si>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</si>
  <si>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</si>
  <si>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</si>
  <si>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</si>
  <si>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</si>
  <si>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</si>
  <si>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</si>
  <si>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</si>
  <si>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</si>
  <si>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</si>
  <si>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</si>
  <si>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</si>
  <si>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</si>
  <si>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</si>
  <si>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</si>
  <si>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</si>
  <si>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</si>
  <si>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</si>
  <si>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</si>
  <si>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</si>
  <si>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</si>
  <si>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</si>
  <si>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</si>
  <si>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</si>
  <si>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</si>
  <si>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</si>
  <si>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</si>
  <si>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</si>
  <si>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</si>
  <si>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</si>
  <si>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</si>
  <si>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</si>
  <si>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</si>
  <si>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</si>
  <si>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</si>
  <si>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</si>
  <si>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</si>
  <si>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</si>
  <si>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</si>
  <si>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</si>
  <si>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</si>
  <si>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</si>
  <si>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</si>
  <si>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</si>
  <si>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</si>
  <si>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</si>
  <si>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</si>
  <si>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</si>
  <si>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</si>
  <si>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</si>
  <si>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</si>
  <si>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</si>
  <si>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</si>
  <si>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</si>
  <si>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</si>
  <si>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</si>
  <si>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</si>
  <si>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</si>
  <si>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</si>
  <si>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</si>
  <si>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</si>
  <si>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</si>
  <si>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</si>
  <si>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</si>
  <si>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</si>
  <si>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</si>
  <si>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</si>
  <si>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</si>
  <si>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</si>
  <si>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</si>
  <si>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</si>
  <si>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</si>
  <si>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</si>
  <si>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</si>
  <si>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</si>
  <si>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</si>
  <si>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</si>
  <si>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</si>
  <si>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</si>
  <si>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</si>
  <si>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</si>
  <si>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</si>
  <si>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</si>
  <si>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</si>
  <si>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</si>
  <si>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</si>
  <si>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</si>
  <si>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</si>
  <si>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</si>
  <si>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</si>
  <si>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</si>
  <si>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</si>
  <si>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</si>
  <si>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</si>
  <si>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</si>
  <si>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</si>
  <si>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</si>
  <si>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</si>
  <si>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</si>
  <si>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</si>
  <si>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</si>
  <si>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</si>
  <si>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</si>
  <si>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</si>
  <si>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</si>
  <si>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</si>
  <si>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</si>
  <si>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</si>
  <si>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</si>
  <si>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</si>
  <si>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</si>
  <si>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</si>
  <si>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</si>
  <si>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</si>
  <si>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</si>
  <si>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</si>
  <si>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</si>
  <si>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</si>
  <si>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</si>
  <si>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</si>
  <si>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</si>
  <si>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</si>
  <si>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</si>
  <si>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</si>
  <si>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</si>
  <si>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</si>
  <si>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</si>
  <si>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</si>
  <si>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</si>
  <si>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</si>
  <si>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</si>
  <si>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</si>
  <si>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</si>
  <si>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</si>
  <si>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</si>
  <si>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</si>
  <si>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</si>
  <si>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</si>
  <si>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</si>
  <si>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</si>
  <si>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</si>
  <si>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</si>
  <si>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</si>
  <si>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</si>
  <si>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</si>
  <si>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</si>
  <si>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</si>
  <si>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</si>
  <si>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</si>
  <si>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</si>
  <si>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</si>
  <si>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</si>
  <si>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</si>
  <si>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</si>
  <si>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</si>
  <si>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</si>
  <si>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</si>
  <si>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</si>
  <si>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</si>
  <si>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</si>
  <si>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</si>
  <si>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</si>
  <si>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</si>
  <si>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</si>
  <si>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</si>
  <si>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</si>
  <si>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</si>
  <si>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</si>
  <si>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</si>
  <si>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</si>
  <si>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</si>
  <si>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</si>
  <si>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</si>
  <si>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</si>
  <si>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</si>
  <si>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</si>
  <si>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</si>
  <si>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</si>
  <si>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</si>
  <si>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</si>
  <si>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</si>
  <si>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</si>
  <si>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</si>
  <si>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</si>
  <si>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</si>
  <si>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</si>
  <si>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</si>
  <si>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</si>
  <si>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</si>
  <si>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</si>
  <si>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</si>
  <si>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</si>
  <si>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</si>
  <si>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</si>
  <si>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</si>
  <si>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</si>
  <si>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</si>
  <si>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</si>
  <si>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</si>
  <si>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</si>
  <si>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</si>
  <si>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</si>
  <si>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</si>
  <si>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</si>
  <si>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</si>
  <si>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</si>
  <si>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</si>
  <si>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</si>
  <si>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</si>
  <si>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</si>
  <si>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</si>
  <si>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</si>
  <si>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</si>
  <si>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</si>
  <si>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</si>
  <si>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</si>
  <si>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</si>
  <si>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</si>
  <si>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</si>
  <si>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</si>
  <si>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</si>
  <si>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</si>
  <si>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</si>
  <si>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</si>
  <si>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</si>
  <si>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</si>
  <si>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</si>
  <si>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</si>
  <si>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</si>
  <si>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</si>
  <si>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</si>
  <si>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</si>
  <si>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</si>
  <si>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</si>
  <si>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</si>
  <si>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</si>
  <si>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</si>
  <si>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</si>
  <si>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</si>
  <si>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</si>
  <si>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</si>
  <si>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</si>
  <si>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</si>
  <si>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</si>
  <si>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</si>
  <si>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</si>
  <si>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</si>
  <si>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</si>
  <si>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</si>
  <si>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</si>
  <si>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</si>
  <si>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</si>
  <si>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</si>
  <si>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</si>
  <si>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</si>
  <si>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</si>
  <si>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</si>
  <si>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</si>
  <si>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</si>
  <si>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</si>
  <si>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</si>
  <si>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</si>
  <si>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</si>
  <si>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</si>
  <si>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</si>
  <si>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</si>
  <si>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</si>
  <si>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</si>
  <si>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</si>
  <si>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</si>
  <si>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</si>
  <si>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</si>
  <si>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</si>
  <si>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</si>
  <si>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</si>
  <si>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</si>
  <si>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</si>
  <si>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</si>
  <si>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</si>
  <si>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</si>
  <si>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</si>
  <si>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</si>
  <si>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</si>
  <si>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</si>
  <si>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</si>
  <si>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</si>
  <si>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</si>
  <si>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</si>
  <si>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</si>
  <si>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</si>
  <si>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</si>
  <si>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</si>
  <si>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</si>
  <si>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</si>
  <si>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</si>
  <si>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</si>
  <si>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</si>
  <si>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</si>
  <si>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</si>
  <si>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</si>
  <si>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</si>
  <si>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</si>
  <si>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</si>
  <si>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</si>
  <si>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</si>
  <si>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</si>
  <si>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</si>
  <si>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</si>
  <si>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</si>
  <si>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</si>
  <si>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</si>
  <si>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</si>
  <si>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</si>
  <si>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</si>
  <si>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</si>
  <si>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</si>
  <si>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</si>
  <si>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</si>
  <si>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</si>
  <si>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</si>
  <si>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</si>
  <si>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</si>
  <si>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</si>
  <si>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</si>
  <si>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</si>
  <si>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</si>
  <si>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</si>
  <si>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</si>
  <si>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</si>
  <si>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</si>
  <si>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</si>
  <si>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</si>
  <si>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</si>
  <si>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</si>
  <si>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</si>
  <si>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</si>
  <si>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</si>
  <si>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</si>
  <si>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</si>
  <si>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</si>
  <si>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</si>
  <si>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</si>
  <si>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</si>
  <si>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</si>
  <si>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</si>
  <si>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</si>
  <si>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</si>
  <si>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</si>
  <si>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</si>
  <si>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</si>
  <si>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</si>
  <si>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</si>
  <si>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</si>
  <si>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</si>
  <si>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</si>
  <si>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</si>
  <si>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</si>
  <si>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</si>
  <si>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</si>
  <si>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</si>
  <si>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</si>
  <si>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</si>
  <si>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</si>
  <si>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</si>
  <si>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</si>
  <si>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</si>
  <si>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</si>
  <si>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</si>
  <si>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</si>
  <si>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</si>
  <si>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</si>
  <si>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</si>
  <si>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</si>
  <si>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</si>
  <si>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</si>
  <si>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</si>
  <si>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</si>
  <si>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</si>
  <si>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</si>
  <si>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</si>
  <si>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</si>
  <si>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</si>
  <si>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</si>
  <si>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</si>
  <si>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</si>
  <si>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</si>
  <si>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</si>
  <si>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</si>
  <si>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</si>
  <si>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</si>
  <si>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</si>
  <si>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</si>
  <si>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</si>
  <si>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</si>
  <si>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</si>
  <si>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</si>
  <si>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</si>
  <si>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</si>
  <si>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</si>
  <si>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</si>
  <si>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</si>
  <si>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</si>
  <si>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</si>
  <si>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</si>
  <si>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</si>
  <si>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</si>
  <si>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</si>
  <si>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</si>
  <si>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</si>
  <si>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</si>
  <si>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</si>
  <si>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</si>
  <si>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</si>
  <si>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</si>
  <si>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</si>
  <si>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</si>
  <si>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</si>
  <si>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</si>
  <si>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</si>
  <si>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</si>
  <si>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</si>
  <si>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</si>
  <si>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</si>
  <si>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</si>
  <si>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</si>
  <si>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</si>
  <si>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</si>
  <si>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</si>
  <si>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</si>
  <si>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</si>
  <si>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</si>
  <si>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</si>
  <si>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</si>
  <si>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</si>
  <si>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</si>
  <si>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</si>
  <si>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</si>
  <si>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</si>
  <si>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</si>
  <si>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</si>
  <si>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</si>
  <si>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</si>
  <si>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</si>
  <si>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</si>
  <si>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</si>
  <si>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</si>
  <si>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</si>
  <si>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</si>
  <si>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</si>
  <si>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</si>
  <si>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</si>
  <si>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</si>
  <si>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</si>
  <si>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</si>
  <si>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</si>
  <si>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</si>
  <si>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</si>
  <si>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</si>
  <si>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</si>
  <si>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</si>
  <si>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</si>
  <si>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</si>
  <si>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</si>
  <si>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</si>
  <si>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</si>
  <si>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</si>
  <si>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</si>
  <si>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</si>
  <si>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</si>
  <si>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</si>
  <si>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</si>
  <si>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</si>
  <si>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</si>
  <si>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</si>
  <si>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</si>
  <si>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</si>
  <si>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</si>
  <si>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</si>
  <si>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</si>
  <si>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</si>
  <si>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</si>
  <si>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</si>
  <si>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</si>
  <si>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</si>
  <si>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</si>
  <si>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</si>
  <si>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</si>
  <si>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</si>
  <si>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</si>
  <si>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</si>
  <si>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</si>
  <si>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</si>
  <si>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</si>
  <si>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</si>
  <si>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</si>
  <si>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</si>
  <si>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</si>
  <si>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</si>
  <si>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</si>
  <si>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</si>
  <si>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</si>
  <si>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</si>
  <si>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</si>
  <si>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</si>
  <si>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</si>
  <si>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</si>
  <si>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</si>
  <si>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</si>
  <si>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</si>
  <si>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</si>
  <si>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</si>
  <si>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</si>
  <si>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</si>
  <si>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</si>
  <si>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</si>
  <si>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</si>
  <si>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</si>
  <si>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</si>
  <si>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</si>
  <si>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</si>
  <si>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</si>
  <si>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</si>
  <si>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</si>
  <si>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</si>
  <si>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</si>
  <si>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</si>
  <si>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</si>
  <si>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</si>
  <si>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</si>
  <si>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</si>
  <si>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</si>
  <si>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</si>
  <si>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</si>
  <si>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</si>
  <si>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</si>
  <si>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</si>
  <si>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</si>
  <si>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</si>
  <si>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</si>
  <si>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</si>
  <si>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</si>
  <si>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</si>
  <si>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</si>
  <si>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</si>
  <si>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</si>
  <si>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</si>
  <si>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</si>
  <si>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</si>
  <si>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</si>
  <si>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</si>
  <si>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</si>
  <si>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</si>
  <si>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</si>
  <si>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</si>
  <si>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</si>
  <si>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</si>
  <si>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</si>
  <si>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</si>
  <si>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</si>
  <si>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</si>
  <si>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</si>
  <si>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</si>
  <si>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</si>
  <si>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</si>
  <si>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</si>
  <si>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</si>
  <si>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</si>
  <si>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</si>
  <si>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</si>
  <si>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</si>
  <si>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</si>
  <si>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</si>
  <si>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</si>
  <si>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</si>
  <si>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</si>
  <si>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</si>
  <si>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</si>
  <si>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</si>
  <si>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</si>
  <si>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</si>
  <si>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</si>
  <si>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</si>
  <si>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</si>
  <si>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</si>
  <si>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</si>
  <si>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</si>
  <si>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</si>
  <si>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</si>
  <si>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</si>
  <si>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</si>
  <si>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</si>
  <si>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</si>
  <si>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</si>
  <si>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</si>
  <si>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</si>
  <si>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</si>
  <si>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</si>
  <si>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</si>
  <si>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</si>
  <si>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</si>
  <si>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</si>
  <si>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</si>
  <si>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</si>
  <si>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</si>
  <si>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</si>
  <si>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</si>
  <si>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</si>
  <si>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</si>
  <si>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</si>
  <si>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</si>
  <si>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</si>
  <si>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</si>
  <si>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</si>
  <si>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</si>
  <si>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</si>
  <si>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</si>
  <si>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</si>
  <si>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</si>
  <si>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</si>
  <si>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</si>
  <si>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</si>
  <si>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</si>
  <si>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</si>
  <si>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</si>
  <si>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</si>
  <si>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</si>
  <si>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</si>
  <si>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</si>
  <si>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</si>
  <si>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</si>
  <si>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</si>
  <si>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</si>
  <si>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</si>
  <si>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</si>
  <si>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</si>
  <si>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</si>
  <si>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</si>
  <si>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</si>
  <si>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</si>
  <si>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</si>
  <si>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</si>
  <si>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</si>
  <si>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</si>
  <si>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</si>
  <si>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</si>
  <si>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</si>
  <si>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</si>
  <si>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</si>
  <si>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</si>
  <si>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</si>
  <si>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</si>
  <si>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</si>
  <si>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</si>
  <si>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</si>
  <si>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</si>
  <si>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</si>
  <si>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</si>
  <si>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</si>
  <si>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</si>
  <si>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</si>
  <si>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</si>
  <si>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</si>
  <si>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</si>
  <si>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</si>
  <si>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</si>
  <si>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</si>
  <si>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</si>
  <si>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</si>
  <si>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</si>
  <si>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</si>
  <si>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</si>
  <si>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</si>
  <si>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</si>
  <si>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</si>
  <si>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</si>
  <si>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</si>
  <si>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</si>
  <si>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</si>
  <si>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</si>
  <si>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</si>
  <si>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</si>
  <si>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</si>
  <si>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</si>
  <si>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</si>
  <si>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</si>
  <si>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</si>
  <si>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</si>
  <si>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</si>
  <si>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</si>
  <si>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</si>
  <si>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</si>
  <si>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</si>
  <si>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</si>
  <si>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</si>
  <si>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</si>
  <si>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</si>
  <si>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</si>
  <si>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</si>
  <si>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</si>
  <si>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</si>
  <si>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</si>
  <si>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</si>
  <si>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</si>
  <si>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</si>
  <si>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</si>
  <si>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</si>
  <si>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</si>
  <si>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</si>
  <si>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</si>
  <si>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</si>
  <si>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</si>
  <si>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</si>
  <si>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</si>
  <si>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</si>
  <si>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</si>
  <si>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</si>
  <si>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</si>
  <si>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</si>
  <si>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</si>
  <si>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</si>
  <si>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</si>
  <si>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</si>
  <si>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</si>
  <si>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</si>
  <si>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</si>
  <si>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</si>
  <si>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</si>
  <si>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</si>
  <si>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</si>
  <si>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</si>
  <si>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</si>
  <si>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</si>
  <si>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</si>
  <si>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</si>
  <si>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</si>
  <si>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</si>
  <si>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</si>
  <si>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</si>
  <si>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</si>
  <si>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</si>
  <si>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</si>
  <si>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</si>
  <si>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</si>
  <si>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</si>
  <si>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</si>
  <si>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</si>
  <si>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</si>
  <si>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</si>
  <si>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</si>
  <si>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</si>
  <si>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</si>
  <si>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</si>
  <si>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</si>
  <si>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</si>
  <si>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</si>
  <si>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</si>
  <si>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</si>
  <si>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</si>
  <si>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</si>
  <si>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</si>
  <si>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</si>
  <si>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</si>
  <si>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</si>
  <si>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</si>
  <si>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</si>
  <si>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</si>
  <si>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</si>
  <si>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</si>
  <si>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</si>
  <si>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</si>
  <si>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</si>
  <si>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</si>
  <si>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</si>
  <si>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</si>
  <si>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</si>
  <si>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</si>
  <si>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</si>
  <si>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</si>
  <si>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</si>
  <si>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</si>
  <si>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</si>
  <si>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</si>
  <si>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</si>
  <si>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</si>
  <si>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</si>
  <si>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</si>
  <si>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</si>
  <si>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</si>
  <si>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</si>
  <si>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</si>
  <si>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</si>
  <si>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</si>
  <si>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</si>
  <si>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</si>
  <si>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</si>
  <si>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</si>
  <si>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</si>
  <si>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</si>
  <si>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</si>
  <si>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</si>
  <si>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</si>
  <si>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</si>
  <si>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</si>
  <si>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</si>
  <si>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</si>
  <si>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</si>
  <si>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</si>
  <si>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</si>
  <si>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</si>
  <si>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</si>
  <si>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</si>
  <si>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</si>
  <si>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</si>
  <si>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</si>
  <si>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</si>
  <si>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</si>
  <si>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</si>
  <si>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</si>
  <si>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</si>
  <si>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</si>
  <si>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</si>
  <si>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</si>
  <si>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</si>
  <si>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</si>
  <si>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</si>
  <si>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</si>
  <si>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</si>
  <si>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</si>
  <si>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</si>
  <si>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</si>
  <si>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</si>
  <si>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</si>
  <si>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</si>
  <si>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</si>
  <si>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</si>
  <si>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</si>
  <si>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</si>
  <si>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</si>
  <si>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</si>
  <si>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</si>
  <si>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</si>
  <si>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</si>
  <si>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</si>
  <si>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</si>
  <si>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</si>
  <si>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</si>
  <si>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</si>
  <si>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</si>
  <si>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</si>
  <si>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</si>
  <si>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</si>
  <si>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</si>
  <si>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</si>
  <si>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</si>
  <si>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</si>
  <si>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</si>
  <si>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</si>
  <si>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</si>
  <si>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</si>
  <si>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</si>
  <si>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</si>
  <si>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</si>
  <si>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</si>
  <si>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</si>
  <si>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</si>
  <si>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</si>
  <si>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</si>
  <si>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</si>
  <si>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</si>
  <si>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</si>
  <si>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</si>
  <si>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</si>
  <si>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</si>
  <si>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</si>
  <si>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</si>
  <si>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</si>
  <si>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</si>
  <si>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</si>
  <si>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</si>
  <si>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</si>
  <si>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</si>
  <si>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</si>
  <si>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</si>
  <si>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</si>
  <si>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</si>
  <si>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</si>
  <si>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</si>
  <si>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</si>
  <si>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</si>
  <si>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</si>
  <si>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</si>
  <si>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</si>
  <si>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</si>
  <si>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</si>
  <si>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</si>
  <si>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</si>
  <si>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</si>
  <si>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</si>
  <si>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</si>
  <si>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</si>
  <si>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</si>
  <si>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</si>
  <si>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</si>
  <si>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</si>
  <si>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</si>
  <si>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</si>
  <si>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</si>
  <si>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</si>
  <si>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</si>
  <si>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</si>
  <si>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</si>
  <si>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</si>
  <si>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</si>
  <si>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</si>
  <si>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</si>
  <si>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</si>
  <si>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</si>
  <si>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</si>
  <si>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</si>
  <si>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</si>
  <si>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</si>
  <si>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</si>
  <si>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</si>
  <si>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</si>
  <si>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</si>
  <si>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</si>
  <si>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</si>
  <si>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</si>
  <si>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</si>
  <si>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</si>
  <si>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</si>
  <si>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</si>
  <si>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</si>
  <si>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</si>
  <si>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</si>
  <si>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</si>
  <si>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</si>
  <si>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</si>
  <si>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</si>
  <si>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</si>
  <si>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</si>
  <si>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</si>
  <si>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</si>
  <si>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</si>
  <si>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</si>
  <si>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</si>
  <si>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</si>
  <si>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</si>
  <si>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</si>
  <si>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</si>
  <si>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</si>
  <si>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</si>
  <si>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</si>
  <si>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</si>
  <si>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</si>
  <si>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</si>
  <si>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</si>
  <si>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</si>
  <si>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</si>
  <si>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</si>
  <si>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</si>
  <si>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</si>
  <si>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</si>
  <si>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</si>
  <si>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</si>
  <si>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</si>
  <si>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</si>
  <si>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</si>
  <si>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</si>
  <si>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</si>
  <si>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</si>
  <si>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</si>
  <si>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</si>
  <si>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</si>
  <si>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</si>
  <si>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</si>
  <si>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</si>
  <si>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</si>
  <si>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</si>
  <si>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</si>
  <si>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</si>
  <si>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</si>
  <si>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</si>
  <si>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</si>
  <si>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</si>
  <si>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</si>
  <si>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</si>
  <si>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</si>
  <si>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</si>
  <si>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</si>
  <si>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</si>
  <si>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</si>
  <si>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</si>
  <si>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</si>
  <si>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</si>
  <si>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</si>
  <si>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</si>
  <si>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</si>
  <si>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</si>
  <si>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</si>
  <si>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</si>
  <si>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</si>
  <si>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</si>
  <si>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</si>
  <si>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</si>
  <si>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</si>
  <si>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</si>
  <si>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</si>
  <si>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</si>
  <si>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</si>
  <si>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</si>
  <si>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</si>
  <si>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</si>
  <si>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</si>
  <si>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</si>
  <si>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</si>
  <si>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</si>
  <si>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</si>
  <si>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</si>
  <si>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</si>
  <si>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</si>
  <si>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</si>
  <si>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</si>
  <si>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</si>
  <si>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</si>
  <si>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</si>
  <si>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</si>
  <si>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</si>
  <si>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</si>
  <si>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</si>
  <si>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</si>
  <si>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</si>
  <si>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</si>
  <si>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</si>
  <si>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</si>
  <si>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</si>
  <si>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</si>
  <si>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</si>
  <si>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</si>
  <si>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</si>
  <si>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</si>
  <si>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</si>
  <si>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</si>
  <si>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</si>
  <si>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</si>
  <si>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</si>
  <si>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</si>
  <si>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</si>
  <si>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</si>
  <si>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</si>
  <si>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</si>
  <si>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</si>
  <si>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</si>
  <si>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</si>
  <si>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</si>
  <si>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</si>
  <si>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</si>
  <si>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</si>
  <si>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</si>
  <si>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</si>
  <si>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</si>
  <si>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</si>
  <si>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</si>
  <si>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</si>
  <si>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</si>
  <si>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</si>
  <si>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</si>
  <si>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</si>
  <si>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</si>
  <si>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</si>
  <si>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</si>
  <si>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</si>
  <si>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</si>
  <si>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</si>
  <si>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</si>
  <si>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</si>
  <si>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</si>
  <si>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</si>
  <si>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</si>
  <si>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</si>
  <si>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</si>
  <si>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</si>
  <si>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</si>
  <si>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</si>
  <si>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</si>
  <si>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</si>
  <si>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</si>
  <si>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</si>
  <si>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</si>
  <si>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</si>
  <si>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</si>
  <si>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</si>
  <si>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</si>
  <si>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</si>
  <si>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</si>
  <si>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</si>
  <si>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</si>
  <si>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</si>
  <si>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</si>
  <si>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</si>
  <si>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</si>
  <si>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</si>
  <si>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</si>
  <si>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</si>
  <si>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</si>
  <si>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</si>
  <si>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</si>
  <si>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</si>
  <si>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</si>
  <si>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</si>
  <si>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</si>
  <si>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</si>
  <si>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</si>
  <si>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</si>
  <si>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</si>
  <si>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</si>
  <si>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</si>
  <si>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</si>
  <si>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</si>
  <si>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</si>
  <si>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</si>
  <si>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</si>
  <si>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</si>
  <si>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</si>
  <si>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</si>
  <si>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</si>
  <si>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</si>
  <si>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</si>
  <si>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</si>
  <si>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</si>
  <si>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</si>
  <si>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</si>
  <si>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</si>
  <si>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</si>
  <si>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</si>
  <si>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</si>
  <si>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</si>
  <si>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</si>
  <si>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</si>
  <si>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</si>
  <si>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</si>
  <si>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</si>
  <si>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</si>
  <si>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</si>
  <si>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</si>
  <si>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</si>
  <si>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</si>
  <si>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</si>
  <si>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</si>
  <si>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</si>
  <si>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</si>
  <si>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</si>
  <si>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</si>
  <si>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</si>
  <si>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</si>
  <si>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</si>
  <si>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</si>
  <si>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</si>
  <si>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</si>
  <si>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</si>
  <si>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</si>
  <si>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</si>
  <si>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</si>
  <si>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</si>
  <si>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</si>
  <si>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</si>
  <si>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</si>
  <si>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</si>
  <si>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</si>
  <si>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</si>
  <si>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</si>
  <si>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</si>
  <si>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</si>
  <si>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</si>
  <si>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</si>
  <si>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</si>
  <si>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</si>
  <si>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</si>
  <si>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</si>
  <si>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</si>
  <si>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</si>
  <si>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</si>
  <si>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</si>
  <si>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</si>
  <si>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</si>
  <si>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</si>
  <si>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</si>
  <si>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</si>
  <si>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</si>
  <si>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</si>
  <si>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</si>
  <si>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</si>
  <si>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</si>
  <si>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</si>
  <si>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</si>
  <si>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</si>
  <si>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</si>
  <si>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</si>
  <si>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</si>
  <si>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</si>
  <si>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</si>
  <si>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</si>
  <si>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</si>
  <si>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</si>
  <si>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</si>
  <si>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</si>
  <si>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</si>
  <si>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</si>
  <si>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</si>
  <si>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</si>
  <si>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</si>
  <si>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</si>
  <si>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</si>
  <si>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</si>
  <si>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</si>
  <si>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</si>
  <si>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</si>
  <si>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</si>
  <si>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</si>
  <si>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</si>
  <si>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</si>
  <si>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</si>
  <si>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</si>
  <si>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</si>
  <si>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</si>
  <si>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</si>
  <si>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</si>
  <si>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</si>
  <si>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</si>
  <si>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</si>
  <si>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</si>
  <si>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</si>
  <si>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</si>
  <si>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</si>
  <si>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</si>
  <si>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</si>
  <si>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</si>
  <si>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</si>
  <si>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</si>
  <si>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</si>
  <si>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</si>
  <si>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</si>
  <si>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</si>
  <si>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</si>
  <si>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</si>
  <si>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</si>
  <si>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</si>
  <si>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</si>
  <si>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</si>
  <si>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</si>
  <si>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</si>
  <si>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</si>
  <si>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</si>
  <si>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</si>
  <si>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</si>
  <si>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</si>
  <si>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</si>
  <si>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</si>
  <si>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</si>
  <si>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</si>
  <si>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</si>
  <si>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</si>
  <si>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</si>
  <si>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</si>
  <si>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</si>
  <si>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</si>
  <si>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</si>
  <si>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</si>
  <si>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</si>
  <si>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</si>
  <si>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</si>
  <si>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</si>
  <si>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</si>
  <si>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</si>
  <si>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</si>
  <si>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</si>
  <si>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</si>
  <si>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</si>
  <si>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</si>
  <si>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</si>
  <si>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</si>
  <si>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</si>
  <si>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</si>
  <si>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</si>
  <si>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</si>
  <si>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</si>
  <si>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</si>
  <si>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</si>
  <si>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</si>
  <si>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</si>
  <si>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</si>
  <si>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</si>
  <si>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</si>
  <si>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</si>
  <si>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</si>
  <si>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</si>
  <si>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</si>
  <si>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</si>
  <si>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</si>
  <si>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</si>
  <si>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</si>
  <si>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</si>
  <si>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</si>
  <si>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</si>
  <si>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</si>
  <si>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</si>
  <si>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</si>
  <si>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</si>
  <si>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</si>
  <si>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</si>
  <si>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</si>
  <si>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</si>
  <si>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</si>
  <si>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</si>
  <si>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</si>
  <si>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</si>
  <si>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</si>
  <si>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</si>
  <si>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</si>
  <si>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</si>
  <si>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</si>
  <si>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</si>
  <si>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</si>
  <si>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</si>
  <si>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</si>
  <si>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</si>
  <si>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</si>
  <si>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</si>
  <si>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</si>
  <si>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</si>
  <si>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</si>
  <si>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</si>
  <si>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</si>
  <si>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</si>
  <si>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</si>
  <si>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</si>
  <si>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</si>
  <si>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</si>
  <si>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</si>
  <si>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</si>
  <si>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</si>
  <si>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</si>
  <si>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</si>
  <si>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</si>
  <si>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</si>
  <si>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</si>
  <si>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</si>
  <si>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</si>
  <si>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</si>
  <si>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</si>
  <si>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</si>
  <si>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</si>
  <si>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</si>
  <si>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</si>
  <si>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</si>
  <si>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</si>
  <si>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</si>
  <si>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</si>
  <si>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</si>
  <si>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</si>
  <si>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</si>
  <si>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</si>
  <si>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</si>
  <si>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</si>
  <si>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</si>
  <si>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</si>
  <si>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</si>
  <si>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</si>
  <si>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</si>
  <si>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</si>
  <si>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</si>
  <si>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</si>
  <si>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</si>
  <si>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</si>
  <si>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</si>
  <si>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</si>
  <si>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</si>
  <si>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</si>
  <si>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</si>
  <si>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</si>
  <si>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</si>
  <si>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</si>
  <si>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</si>
  <si>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</si>
  <si>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</si>
  <si>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</si>
  <si>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</si>
  <si>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</si>
  <si>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</si>
  <si>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</si>
  <si>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</si>
  <si>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</si>
  <si>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</si>
  <si>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</si>
  <si>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</si>
  <si>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</si>
  <si>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</si>
  <si>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</si>
  <si>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</si>
  <si>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</si>
  <si>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</si>
  <si>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</si>
  <si>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</si>
  <si>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</si>
  <si>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</si>
  <si>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</si>
  <si>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</si>
  <si>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</si>
  <si>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</si>
  <si>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</si>
  <si>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</si>
  <si>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</si>
  <si>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</si>
  <si>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</si>
  <si>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</si>
  <si>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</si>
  <si>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</si>
  <si>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</si>
  <si>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</si>
  <si>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</si>
  <si>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</si>
  <si>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</si>
  <si>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</si>
  <si>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</si>
  <si>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</si>
  <si>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</si>
  <si>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</si>
  <si>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</si>
  <si>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</si>
  <si>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</si>
  <si>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</si>
  <si>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</si>
  <si>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</si>
  <si>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</si>
  <si>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</si>
  <si>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</si>
  <si>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</si>
  <si>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</si>
  <si>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</si>
  <si>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</si>
  <si>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</si>
  <si>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</si>
  <si>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</si>
  <si>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</si>
  <si>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</si>
  <si>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</si>
  <si>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</si>
  <si>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</si>
  <si>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</si>
  <si>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</si>
  <si>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</si>
  <si>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</si>
  <si>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</si>
  <si>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</si>
  <si>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</si>
  <si>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</si>
  <si>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</si>
  <si>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</si>
  <si>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</si>
  <si>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</si>
  <si>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</si>
  <si>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</si>
  <si>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</si>
  <si>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</si>
  <si>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</si>
  <si>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</si>
  <si>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</si>
  <si>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</si>
  <si>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</si>
  <si>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</si>
  <si>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</si>
  <si>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</si>
  <si>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</si>
  <si>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</si>
  <si>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</si>
  <si>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</si>
  <si>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</si>
  <si>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</si>
  <si>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</si>
  <si>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</si>
  <si>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</si>
  <si>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</si>
  <si>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</si>
  <si>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</si>
  <si>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</si>
  <si>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</si>
  <si>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</si>
  <si>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</si>
  <si>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</si>
  <si>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</si>
  <si>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</si>
  <si>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</si>
  <si>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</si>
  <si>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</si>
  <si>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</si>
  <si>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</si>
  <si>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</si>
  <si>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</si>
  <si>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</si>
  <si>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</si>
  <si>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</si>
  <si>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</si>
  <si>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</si>
  <si>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</si>
  <si>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</si>
  <si>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</si>
  <si>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</si>
  <si>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</si>
  <si>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</si>
  <si>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</si>
  <si>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</si>
  <si>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</si>
  <si>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</si>
  <si>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</si>
  <si>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</si>
  <si>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</si>
  <si>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</si>
  <si>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</si>
  <si>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</si>
  <si>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</si>
  <si>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</si>
  <si>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</si>
  <si>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</si>
  <si>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</si>
  <si>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</si>
  <si>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</si>
  <si>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</si>
  <si>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</si>
  <si>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</si>
  <si>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</si>
  <si>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</si>
  <si>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</si>
  <si>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</si>
  <si>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</si>
  <si>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</si>
  <si>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</si>
  <si>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</si>
  <si>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</si>
  <si>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</si>
  <si>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</si>
  <si>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</si>
  <si>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</si>
  <si>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</si>
  <si>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</si>
  <si>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</si>
  <si>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</si>
  <si>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</si>
  <si>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</si>
  <si>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</si>
  <si>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</si>
  <si>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</si>
  <si>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</si>
  <si>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</si>
  <si>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</si>
  <si>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</si>
  <si>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</si>
  <si>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</si>
  <si>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</si>
  <si>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</si>
  <si>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</si>
  <si>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</si>
  <si>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</si>
  <si>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</si>
  <si>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</si>
  <si>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</si>
  <si>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</si>
  <si>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</si>
  <si>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</si>
  <si>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</si>
  <si>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</si>
  <si>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</si>
  <si>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</si>
  <si>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</si>
  <si>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</si>
  <si>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</si>
  <si>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</si>
  <si>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</si>
  <si>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</si>
  <si>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</si>
  <si>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</si>
  <si>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</si>
  <si>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</si>
  <si>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</si>
  <si>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</si>
  <si>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</si>
  <si>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</si>
  <si>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</si>
  <si>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</si>
  <si>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</si>
  <si>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</si>
  <si>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</si>
  <si>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</si>
  <si>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</si>
  <si>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</si>
  <si>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</si>
  <si>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</si>
  <si>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</si>
  <si>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</si>
  <si>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</si>
  <si>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</si>
  <si>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</si>
  <si>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</si>
  <si>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</si>
  <si>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</si>
  <si>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</si>
  <si>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</si>
  <si>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</si>
  <si>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</si>
  <si>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</si>
  <si>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</si>
  <si>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</si>
  <si>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</si>
  <si>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</si>
  <si>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</si>
  <si>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</si>
  <si>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</si>
  <si>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</si>
  <si>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</si>
  <si>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</si>
  <si>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</si>
  <si>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</si>
  <si>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</si>
  <si>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</si>
  <si>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</si>
  <si>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</si>
  <si>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</si>
  <si>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</si>
  <si>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</si>
  <si>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</si>
  <si>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</si>
  <si>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</si>
  <si>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</si>
  <si>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</si>
  <si>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</si>
  <si>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</si>
  <si>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</si>
  <si>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</si>
  <si>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</si>
  <si>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</si>
  <si>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</si>
  <si>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</si>
  <si>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</si>
  <si>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</si>
  <si>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</si>
  <si>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</si>
  <si>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</si>
  <si>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</si>
  <si>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</si>
  <si>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</si>
  <si>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</si>
  <si>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</si>
  <si>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</si>
  <si>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</si>
  <si>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</si>
  <si>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</si>
  <si>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</si>
  <si>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</si>
  <si>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</si>
  <si>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</si>
  <si>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</si>
  <si>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</si>
  <si>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</si>
  <si>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</si>
  <si>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</si>
  <si>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</si>
  <si>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</si>
  <si>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</si>
  <si>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</si>
  <si>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</si>
  <si>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</si>
  <si>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</si>
  <si>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</si>
  <si>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</si>
  <si>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</si>
  <si>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</si>
  <si>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</si>
  <si>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</si>
  <si>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</si>
  <si>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</si>
  <si>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</si>
  <si>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</si>
  <si>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</si>
  <si>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</si>
  <si>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</si>
  <si>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</si>
  <si>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</si>
  <si>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</si>
  <si>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</si>
  <si>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</si>
  <si>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</si>
  <si>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</si>
  <si>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</si>
  <si>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</si>
  <si>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</si>
  <si>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</si>
  <si>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</si>
  <si>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</si>
  <si>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</si>
  <si>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</si>
  <si>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</si>
  <si>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</si>
  <si>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</si>
  <si>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</si>
  <si>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</si>
  <si>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</si>
  <si>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</si>
  <si>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</si>
  <si>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</si>
  <si>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</si>
  <si>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</si>
  <si>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</si>
  <si>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</si>
  <si>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</si>
  <si>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</si>
  <si>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</si>
  <si>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</si>
  <si>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</si>
  <si>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</si>
  <si>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</si>
  <si>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</si>
  <si>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</si>
  <si>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</si>
  <si>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</si>
  <si>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</si>
  <si>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</si>
  <si>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</si>
  <si>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</si>
  <si>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</si>
  <si>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</si>
  <si>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</si>
  <si>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</si>
  <si>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</si>
  <si>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</si>
  <si>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</si>
  <si>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</si>
  <si>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</si>
  <si>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</si>
  <si>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</si>
  <si>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</si>
  <si>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</si>
  <si>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</si>
  <si>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</si>
  <si>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</si>
  <si>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</si>
  <si>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</si>
  <si>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</si>
  <si>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</si>
  <si>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</si>
  <si>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</si>
  <si>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</si>
  <si>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</si>
  <si>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</si>
  <si>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</si>
  <si>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</si>
  <si>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</si>
  <si>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</si>
  <si>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</si>
  <si>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</si>
  <si>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</si>
  <si>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</si>
  <si>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</si>
  <si>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</si>
  <si>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</si>
  <si>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</si>
  <si>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</si>
  <si>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</si>
  <si>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</si>
  <si>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</si>
  <si>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</si>
  <si>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</si>
  <si>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</si>
  <si>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</si>
  <si>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</si>
  <si>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</si>
  <si>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</si>
  <si>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</si>
  <si>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</si>
  <si>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</si>
  <si>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</si>
  <si>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</si>
  <si>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</si>
  <si>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</si>
  <si>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</si>
  <si>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</si>
  <si>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</si>
  <si>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</si>
  <si>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</si>
  <si>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</si>
  <si>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</si>
  <si>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</si>
  <si>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</si>
  <si>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</si>
  <si>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</si>
  <si>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</si>
  <si>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</si>
  <si>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</si>
  <si>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</si>
  <si>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</si>
  <si>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</si>
  <si>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</si>
  <si>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</si>
  <si>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</si>
  <si>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</si>
  <si>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</si>
  <si>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</si>
  <si>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</si>
  <si>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</si>
  <si>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</si>
  <si>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</si>
  <si>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</si>
  <si>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</si>
  <si>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</si>
  <si>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</si>
  <si>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</si>
  <si>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</si>
  <si>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</si>
  <si>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</si>
  <si>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</si>
  <si>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</si>
  <si>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</si>
  <si>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</si>
  <si>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</si>
  <si>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</si>
  <si>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</si>
  <si>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</si>
  <si>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</si>
  <si>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</si>
  <si>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</si>
  <si>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</si>
  <si>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</si>
  <si>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</si>
  <si>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</si>
  <si>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</si>
  <si>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</si>
  <si>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</si>
  <si>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</si>
  <si>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</si>
  <si>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</si>
  <si>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</si>
  <si>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</si>
  <si>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</si>
  <si>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</si>
  <si>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</si>
  <si>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</si>
  <si>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</si>
  <si>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</si>
  <si>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</si>
  <si>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</si>
  <si>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</si>
  <si>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</si>
  <si>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</si>
  <si>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</si>
  <si>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</si>
  <si>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</si>
  <si>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</si>
  <si>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</si>
  <si>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</si>
  <si>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</si>
  <si>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</si>
  <si>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</si>
  <si>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</si>
  <si>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</si>
  <si>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</si>
  <si>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</si>
  <si>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</si>
  <si>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</si>
  <si>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</si>
  <si>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</si>
  <si>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</si>
  <si>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</si>
  <si>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</si>
  <si>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</si>
  <si>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</si>
  <si>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</si>
  <si>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</si>
  <si>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</si>
  <si>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</si>
  <si>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</si>
  <si>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</si>
  <si>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</si>
  <si>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</si>
  <si>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</si>
  <si>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</si>
  <si>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</si>
  <si>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</si>
  <si>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</si>
  <si>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</si>
  <si>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</si>
  <si>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</si>
  <si>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</si>
  <si>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</si>
  <si>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</si>
  <si>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</si>
  <si>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</si>
  <si>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</si>
  <si>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</si>
  <si>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</si>
  <si>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</si>
  <si>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</si>
  <si>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</si>
  <si>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</si>
  <si>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</si>
  <si>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</si>
  <si>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</si>
  <si>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</si>
  <si>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</si>
  <si>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</si>
  <si>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</si>
  <si>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</si>
  <si>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</si>
  <si>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</si>
  <si>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</si>
  <si>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</si>
  <si>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</si>
  <si>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</si>
  <si>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</si>
  <si>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</si>
  <si>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</si>
  <si>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</si>
  <si>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</si>
  <si>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</si>
  <si>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</si>
  <si>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</si>
  <si>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</si>
  <si>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</si>
  <si>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</si>
  <si>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</si>
  <si>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</si>
  <si>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</si>
  <si>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</si>
  <si>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</si>
  <si>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</si>
  <si>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</si>
  <si>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</si>
  <si>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</si>
  <si>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</si>
  <si>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</si>
  <si>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</si>
  <si>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</si>
  <si>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</si>
  <si>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</si>
  <si>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</si>
  <si>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</si>
  <si>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</si>
  <si>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</si>
  <si>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</si>
  <si>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</si>
  <si>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</si>
  <si>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</si>
  <si>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</si>
  <si>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</si>
  <si>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</si>
  <si>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</si>
  <si>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</si>
  <si>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</si>
  <si>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</si>
  <si>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</si>
  <si>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</si>
  <si>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</si>
  <si>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</si>
  <si>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</si>
  <si>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</si>
  <si>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</si>
  <si>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</si>
  <si>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</si>
  <si>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</si>
  <si>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</si>
  <si>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</si>
  <si>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</si>
  <si>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</si>
  <si>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</si>
  <si>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</si>
  <si>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</si>
  <si>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</si>
  <si>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</si>
  <si>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</si>
  <si>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</si>
  <si>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</si>
  <si>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</si>
  <si>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</si>
  <si>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</si>
  <si>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</si>
  <si>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</si>
  <si>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</si>
  <si>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</si>
  <si>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</si>
  <si>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</si>
  <si>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</si>
  <si>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</si>
  <si>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</si>
  <si>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</si>
  <si>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</si>
  <si>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</si>
  <si>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</si>
  <si>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</si>
  <si>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</si>
  <si>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</si>
  <si>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</si>
  <si>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</si>
  <si>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</si>
  <si>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</si>
  <si>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</si>
  <si>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</si>
  <si>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</si>
  <si>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</si>
  <si>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</si>
  <si>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</si>
  <si>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</si>
  <si>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</si>
  <si>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</si>
  <si>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</si>
  <si>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</si>
  <si>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</si>
  <si>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</si>
  <si>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</si>
  <si>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</si>
  <si>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</si>
  <si>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</si>
  <si>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</si>
  <si>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</si>
  <si>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</si>
  <si>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</si>
  <si>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</si>
  <si>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</si>
  <si>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</si>
  <si>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</si>
  <si>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</si>
  <si>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</si>
  <si>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</si>
  <si>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</si>
  <si>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</si>
  <si>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</si>
  <si>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</si>
  <si>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</si>
  <si>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</si>
  <si>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</si>
  <si>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</si>
  <si>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</si>
  <si>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</si>
  <si>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</si>
  <si>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</si>
  <si>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</si>
  <si>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</si>
  <si>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</si>
  <si>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</si>
  <si>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</si>
  <si>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</si>
  <si>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</si>
  <si>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</si>
  <si>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</si>
  <si>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</si>
  <si>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</si>
  <si>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</si>
  <si>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</si>
  <si>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</si>
  <si>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</si>
  <si>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</si>
  <si>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</si>
  <si>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</si>
  <si>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</si>
  <si>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</si>
  <si>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</si>
  <si>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</si>
  <si>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</si>
  <si>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</si>
  <si>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</si>
  <si>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</si>
  <si>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</si>
  <si>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</si>
  <si>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</si>
  <si>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</si>
  <si>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</si>
  <si>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</si>
  <si>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</si>
  <si>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</si>
  <si>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</si>
  <si>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</si>
  <si>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</si>
  <si>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</si>
  <si>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</si>
  <si>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</si>
  <si>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</si>
  <si>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</si>
  <si>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</si>
  <si>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</si>
  <si>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</si>
  <si>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</si>
  <si>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</si>
  <si>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</si>
  <si>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</si>
  <si>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</si>
  <si>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</si>
  <si>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</si>
  <si>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</si>
  <si>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</si>
  <si>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</si>
  <si>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</si>
  <si>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</si>
  <si>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</si>
  <si>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</si>
  <si>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</si>
  <si>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</si>
  <si>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</si>
  <si>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</si>
  <si>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</si>
  <si>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</si>
  <si>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</si>
  <si>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</si>
  <si>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</si>
  <si>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</si>
  <si>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</si>
  <si>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</si>
  <si>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</si>
  <si>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</si>
  <si>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</si>
  <si>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</si>
  <si>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</si>
  <si>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</si>
  <si>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</si>
  <si>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</si>
  <si>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</si>
  <si>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</si>
  <si>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</si>
  <si>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</si>
  <si>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</si>
  <si>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</si>
  <si>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</si>
  <si>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</si>
  <si>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</si>
  <si>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</si>
  <si>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</si>
  <si>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</si>
  <si>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</si>
  <si>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</si>
  <si>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</si>
  <si>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</si>
  <si>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</si>
  <si>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</si>
  <si>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</si>
  <si>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</si>
  <si>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</si>
  <si>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</si>
  <si>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</si>
  <si>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</si>
  <si>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</si>
  <si>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</si>
  <si>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</si>
  <si>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</si>
  <si>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</si>
  <si>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</si>
  <si>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</si>
  <si>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</si>
  <si>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</si>
  <si>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</si>
  <si>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</si>
  <si>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</si>
  <si>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</si>
  <si>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</si>
  <si>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</si>
  <si>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</si>
  <si>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</si>
  <si>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</si>
  <si>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</si>
  <si>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</si>
  <si>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</si>
  <si>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</si>
  <si>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</si>
  <si>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</si>
  <si>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</si>
  <si>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</si>
  <si>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</si>
  <si>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</si>
  <si>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</si>
  <si>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</si>
  <si>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</si>
  <si>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</si>
  <si>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</si>
  <si>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</si>
  <si>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</si>
  <si>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</si>
  <si>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</si>
  <si>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</si>
  <si>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</si>
  <si>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</si>
  <si>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</si>
  <si>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</si>
  <si>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</si>
  <si>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</si>
  <si>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</si>
  <si>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</si>
  <si>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</si>
  <si>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</si>
  <si>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</si>
  <si>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</si>
  <si>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</si>
  <si>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</si>
  <si>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</si>
  <si>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</si>
  <si>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</si>
  <si>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</si>
  <si>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</si>
  <si>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</si>
  <si>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</si>
  <si>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</si>
  <si>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</si>
  <si>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</si>
  <si>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</si>
  <si>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</si>
  <si>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</si>
  <si>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</si>
  <si>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</si>
  <si>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</si>
  <si>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</si>
  <si>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</si>
  <si>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</si>
  <si>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</si>
  <si>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</si>
  <si>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</si>
  <si>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</si>
  <si>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</si>
  <si>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</si>
  <si>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</si>
  <si>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</si>
  <si>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</si>
  <si>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</si>
  <si>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</si>
  <si>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</si>
  <si>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</si>
  <si>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</si>
  <si>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</si>
  <si>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</si>
  <si>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</si>
  <si>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</si>
  <si>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</si>
  <si>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</si>
  <si>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</si>
  <si>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</si>
  <si>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</si>
  <si>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</si>
  <si>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</si>
  <si>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</si>
  <si>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</si>
  <si>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</si>
  <si>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</si>
  <si>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</si>
  <si>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</si>
  <si>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</si>
  <si>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</si>
  <si>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</si>
  <si>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</si>
  <si>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</si>
  <si>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</si>
  <si>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</si>
  <si>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</si>
  <si>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</si>
  <si>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</si>
  <si>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</si>
  <si>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</si>
  <si>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</si>
  <si>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</si>
  <si>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</si>
  <si>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</si>
  <si>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</si>
  <si>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</si>
  <si>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</si>
  <si>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</si>
  <si>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</si>
  <si>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</si>
  <si>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</si>
  <si>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</si>
  <si>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</si>
  <si>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</si>
  <si>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</si>
  <si>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</si>
  <si>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</si>
  <si>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</si>
  <si>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</si>
  <si>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</si>
  <si>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</si>
  <si>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</si>
  <si>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</si>
  <si>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</si>
  <si>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</si>
  <si>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</si>
  <si>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</si>
  <si>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</si>
  <si>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</si>
  <si>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</si>
  <si>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</si>
  <si>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</si>
  <si>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</si>
  <si>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</si>
  <si>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</si>
  <si>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</si>
  <si>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</si>
  <si>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</si>
  <si>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</si>
  <si>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</si>
  <si>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</si>
  <si>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</si>
  <si>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</si>
  <si>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</si>
  <si>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</si>
  <si>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</si>
  <si>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</si>
  <si>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</si>
  <si>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</si>
  <si>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</si>
  <si>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</si>
  <si>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</si>
  <si>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</si>
  <si>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</si>
  <si>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</si>
  <si>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</si>
  <si>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</si>
  <si>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</si>
  <si>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</si>
  <si>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</si>
  <si>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</si>
  <si>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</si>
  <si>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</si>
  <si>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</si>
  <si>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</si>
  <si>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</si>
  <si>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</si>
  <si>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</si>
  <si>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</si>
  <si>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</si>
  <si>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</si>
  <si>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</si>
  <si>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</si>
  <si>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</si>
  <si>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</si>
  <si>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</si>
  <si>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</si>
  <si>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</si>
  <si>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</si>
  <si>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</si>
  <si>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</si>
  <si>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</si>
  <si>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</si>
  <si>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</si>
  <si>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</si>
  <si>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</si>
  <si>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</si>
  <si>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</si>
  <si>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</si>
  <si>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</si>
  <si>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</si>
  <si>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</si>
  <si>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</si>
  <si>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</si>
  <si>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</si>
  <si>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</si>
  <si>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</si>
  <si>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</si>
  <si>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</si>
  <si>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</si>
  <si>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</si>
  <si>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</si>
  <si>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</si>
  <si>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</si>
  <si>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</si>
  <si>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</si>
  <si>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</si>
  <si>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</si>
  <si>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</si>
  <si>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</si>
  <si>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</si>
  <si>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</si>
  <si>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</si>
  <si>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</si>
  <si>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</si>
  <si>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</si>
  <si>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</si>
  <si>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</si>
  <si>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</si>
  <si>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</si>
  <si>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</si>
  <si>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</si>
  <si>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</si>
  <si>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</si>
  <si>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</si>
  <si>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</si>
  <si>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</si>
  <si>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</si>
  <si>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</si>
  <si>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</si>
  <si>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</si>
  <si>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</si>
  <si>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</si>
  <si>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</si>
  <si>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</si>
  <si>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</si>
  <si>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</si>
  <si>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</si>
  <si>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</si>
  <si>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</si>
  <si>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</si>
  <si>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</si>
  <si>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</si>
  <si>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</si>
  <si>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</si>
  <si>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</si>
  <si>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</si>
  <si>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</si>
  <si>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</si>
  <si>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</si>
  <si>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</si>
  <si>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</si>
  <si>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</si>
  <si>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</si>
  <si>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</si>
  <si>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</si>
  <si>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</si>
  <si>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</si>
  <si>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</si>
  <si>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</si>
  <si>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</si>
  <si>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</si>
  <si>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</si>
  <si>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</si>
  <si>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</si>
  <si>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</si>
  <si>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</si>
  <si>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</si>
  <si>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</si>
  <si>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</si>
  <si>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</si>
  <si>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</si>
  <si>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</si>
  <si>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</si>
  <si>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</si>
  <si>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</si>
  <si>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</si>
  <si>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</si>
  <si>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</si>
  <si>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</si>
  <si>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</si>
  <si>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</si>
  <si>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</si>
  <si>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</si>
  <si>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</si>
  <si>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</si>
  <si>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</si>
  <si>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</si>
  <si>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</si>
  <si>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</si>
  <si>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</si>
  <si>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</si>
  <si>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</si>
  <si>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</si>
  <si>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</si>
  <si>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</si>
  <si>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</si>
  <si>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</si>
  <si>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</si>
  <si>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</si>
  <si>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</si>
  <si>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</si>
  <si>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</si>
  <si>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</si>
  <si>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</si>
  <si>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</si>
  <si>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</si>
  <si>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</si>
  <si>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</si>
  <si>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</si>
  <si>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</si>
  <si>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</si>
  <si>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</si>
  <si>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</si>
  <si>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</si>
  <si>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</si>
  <si>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</si>
  <si>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</si>
  <si>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</si>
  <si>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</si>
  <si>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</si>
  <si>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</si>
  <si>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</si>
  <si>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</si>
  <si>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</si>
  <si>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</si>
  <si>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</si>
  <si>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</si>
  <si>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</si>
  <si>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</si>
  <si>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</si>
  <si>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</si>
  <si>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</si>
  <si>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</si>
  <si>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</si>
  <si>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</si>
  <si>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</si>
  <si>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</si>
  <si>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</si>
  <si>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</si>
  <si>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</si>
  <si>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</si>
  <si>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</si>
  <si>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</si>
  <si>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</si>
  <si>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</si>
  <si>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</si>
  <si>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</si>
  <si>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</si>
  <si>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</si>
  <si>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</si>
  <si>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</si>
  <si>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</si>
  <si>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</si>
  <si>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</si>
  <si>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</si>
  <si>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</si>
  <si>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</si>
  <si>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</si>
  <si>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</si>
  <si>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</si>
  <si>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</si>
  <si>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</si>
  <si>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</si>
  <si>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</si>
  <si>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</si>
  <si>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</si>
  <si>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</si>
  <si>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</si>
  <si>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</si>
  <si>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</si>
  <si>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</si>
  <si>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</si>
  <si>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</si>
  <si>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</si>
  <si>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</si>
  <si>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</si>
  <si>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</si>
  <si>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</si>
  <si>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</si>
  <si>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</si>
  <si>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</si>
  <si>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</si>
  <si>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</si>
  <si>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</si>
  <si>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</si>
  <si>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</si>
  <si>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</si>
  <si>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</si>
  <si>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</si>
  <si>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</si>
  <si>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</si>
  <si>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</si>
  <si>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</si>
  <si>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</si>
  <si>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</si>
  <si>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</si>
  <si>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</si>
  <si>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</si>
  <si>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</si>
  <si>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</si>
  <si>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</si>
  <si>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</si>
  <si>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</si>
  <si>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</si>
  <si>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</si>
  <si>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</si>
  <si>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</si>
  <si>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</si>
  <si>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</si>
  <si>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</si>
  <si>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</si>
  <si>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</si>
  <si>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</si>
  <si>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</si>
  <si>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</si>
  <si>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</si>
  <si>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</si>
  <si>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</si>
  <si>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</si>
  <si>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</si>
  <si>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</si>
  <si>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</si>
  <si>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</si>
  <si>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</si>
  <si>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</si>
  <si>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</si>
  <si>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</si>
  <si>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</si>
  <si>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</si>
  <si>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</si>
  <si>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</si>
  <si>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</si>
  <si>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</si>
  <si>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</si>
  <si>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</si>
  <si>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</si>
  <si>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</si>
  <si>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</si>
  <si>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</si>
  <si>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</si>
  <si>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</si>
  <si>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</si>
  <si>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</si>
  <si>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</si>
  <si>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</si>
  <si>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</si>
  <si>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</si>
  <si>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</si>
  <si>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</si>
  <si>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</si>
  <si>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</si>
  <si>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</si>
  <si>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</si>
  <si>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</si>
  <si>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</si>
  <si>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</si>
  <si>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</si>
  <si>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</si>
  <si>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</si>
  <si>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</si>
  <si>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</si>
  <si>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</si>
  <si>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</si>
  <si>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</si>
  <si>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</si>
  <si>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</si>
  <si>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</si>
  <si>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</si>
  <si>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</si>
  <si>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</si>
  <si>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</si>
  <si>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</si>
  <si>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</si>
  <si>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</si>
  <si>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</si>
  <si>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</si>
  <si>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</si>
  <si>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</si>
  <si>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</si>
  <si>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</si>
  <si>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</si>
  <si>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</si>
  <si>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</si>
  <si>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</si>
  <si>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</si>
  <si>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</si>
  <si>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</si>
  <si>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</si>
  <si>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</si>
  <si>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</si>
  <si>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</si>
  <si>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</si>
  <si>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</si>
  <si>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</si>
  <si>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</si>
  <si>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</si>
  <si>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</si>
  <si>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</si>
  <si>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</si>
  <si>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</si>
  <si>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</si>
  <si>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</si>
  <si>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</si>
  <si>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</si>
  <si>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</si>
  <si>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</si>
  <si>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</si>
  <si>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</si>
  <si>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</si>
  <si>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</si>
  <si>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</si>
  <si>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</si>
  <si>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</si>
  <si>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</si>
  <si>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</si>
  <si>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</si>
  <si>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</si>
  <si>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</si>
  <si>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</si>
  <si>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</si>
  <si>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</si>
  <si>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</si>
  <si>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</si>
  <si>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</si>
  <si>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</si>
  <si>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</si>
  <si>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</si>
  <si>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</si>
  <si>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</si>
  <si>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</si>
  <si>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</si>
  <si>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</si>
  <si>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</si>
  <si>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</si>
  <si>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</si>
  <si>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</si>
  <si>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</si>
  <si>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</si>
  <si>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</si>
  <si>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</si>
  <si>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</si>
  <si>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</si>
  <si>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</si>
  <si>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</si>
  <si>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</si>
  <si>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</si>
  <si>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</si>
  <si>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</si>
  <si>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</si>
  <si>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</si>
  <si>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</si>
  <si>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</si>
  <si>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</si>
  <si>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</si>
  <si>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</si>
  <si>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</si>
  <si>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</si>
  <si>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</si>
  <si>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</si>
  <si>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</si>
  <si>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</si>
  <si>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</si>
  <si>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</si>
  <si>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</si>
  <si>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</si>
  <si>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</si>
  <si>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</si>
  <si>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</si>
  <si>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</si>
  <si>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</si>
  <si>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</si>
  <si>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</si>
  <si>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</si>
  <si>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</si>
  <si>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</si>
  <si>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</si>
  <si>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</si>
  <si>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</si>
  <si>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</si>
  <si>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</si>
  <si>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</si>
  <si>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</si>
  <si>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</si>
  <si>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</si>
  <si>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</si>
  <si>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</si>
  <si>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</si>
  <si>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</si>
  <si>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</si>
  <si>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</si>
  <si>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</si>
  <si>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</si>
  <si>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</si>
  <si>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</si>
  <si>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</si>
  <si>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</si>
  <si>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</si>
  <si>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</si>
  <si>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</si>
  <si>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</si>
  <si>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</si>
  <si>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</si>
  <si>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</si>
  <si>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</si>
  <si>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</si>
  <si>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</si>
  <si>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</si>
  <si>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</si>
  <si>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</si>
  <si>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</si>
  <si>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</si>
  <si>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</si>
  <si>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</si>
  <si>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</si>
  <si>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</si>
  <si>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</si>
  <si>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</si>
  <si>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</si>
  <si>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</si>
  <si>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</si>
  <si>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</si>
  <si>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</si>
  <si>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</si>
  <si>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</si>
  <si>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</si>
  <si>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</si>
  <si>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</si>
  <si>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</si>
  <si>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</si>
  <si>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</si>
  <si>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</si>
  <si>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</si>
  <si>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</si>
  <si>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</si>
  <si>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</si>
  <si>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</si>
  <si>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</si>
  <si>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</si>
  <si>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</si>
  <si>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</si>
  <si>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</si>
  <si>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</si>
  <si>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</si>
  <si>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</si>
  <si>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</si>
  <si>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</si>
  <si>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</si>
  <si>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</si>
  <si>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</si>
  <si>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</si>
  <si>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</si>
  <si>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</si>
  <si>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</si>
  <si>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</si>
  <si>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</si>
  <si>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</si>
  <si>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</si>
  <si>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</si>
  <si>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</si>
  <si>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</si>
  <si>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</si>
  <si>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</si>
  <si>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</si>
  <si>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</si>
  <si>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</si>
  <si>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</si>
  <si>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</si>
  <si>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</si>
  <si>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</si>
  <si>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</si>
  <si>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</si>
  <si>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</si>
  <si>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</si>
  <si>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</si>
  <si>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</si>
  <si>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</si>
  <si>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</si>
  <si>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</si>
  <si>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</si>
  <si>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</si>
  <si>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</si>
  <si>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</si>
  <si>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</si>
  <si>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</si>
  <si>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</si>
  <si>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</si>
  <si>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</si>
  <si>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</si>
  <si>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</si>
  <si>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</si>
  <si>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</si>
  <si>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</si>
  <si>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</si>
  <si>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</si>
  <si>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</si>
  <si>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</si>
  <si>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</si>
  <si>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</si>
  <si>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</si>
  <si>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</si>
  <si>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</si>
  <si>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</si>
  <si>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</si>
  <si>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</si>
  <si>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</si>
  <si>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</si>
  <si>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</si>
  <si>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</si>
  <si>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</si>
  <si>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</si>
  <si>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</si>
  <si>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</si>
  <si>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</si>
  <si>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</si>
  <si>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</si>
  <si>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</si>
  <si>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</si>
  <si>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</si>
  <si>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</si>
  <si>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</si>
  <si>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</si>
  <si>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</si>
  <si>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</si>
  <si>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</si>
  <si>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</si>
  <si>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</si>
  <si>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</si>
  <si>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</si>
  <si>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</si>
  <si>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</si>
  <si>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</si>
  <si>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</si>
  <si>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</si>
  <si>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</si>
  <si>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</si>
  <si>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</si>
  <si>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</si>
  <si>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</si>
  <si>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</si>
  <si>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</si>
  <si>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</si>
  <si>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</si>
  <si>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</si>
  <si>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</si>
  <si>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</si>
  <si>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</si>
  <si>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</si>
  <si>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</si>
  <si>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</si>
  <si>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</si>
  <si>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</si>
  <si>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</si>
  <si>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</si>
  <si>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</si>
  <si>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</si>
  <si>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</si>
  <si>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</si>
  <si>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</si>
  <si>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</si>
  <si>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</si>
  <si>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</si>
  <si>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</si>
  <si>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</si>
  <si>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</si>
  <si>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</si>
  <si>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</si>
  <si>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</si>
  <si>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</si>
  <si>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</si>
  <si>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</si>
  <si>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</si>
  <si>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</si>
  <si>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</si>
  <si>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</si>
  <si>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</si>
  <si>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</si>
  <si>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</si>
  <si>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</si>
  <si>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</si>
  <si>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</si>
  <si>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</si>
  <si>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</si>
  <si>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</si>
  <si>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</si>
  <si>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</si>
  <si>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</si>
  <si>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</si>
  <si>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</si>
  <si>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</si>
  <si>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</si>
  <si>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</si>
  <si>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</si>
  <si>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</si>
  <si>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</si>
  <si>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</si>
  <si>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</si>
  <si>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</si>
  <si>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</si>
  <si>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</si>
  <si>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</si>
  <si>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</si>
  <si>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</si>
  <si>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</si>
  <si>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</si>
  <si>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</si>
  <si>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</si>
  <si>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</si>
  <si>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</si>
  <si>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</si>
  <si>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</si>
  <si>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</si>
  <si>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</si>
  <si>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</si>
  <si>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</si>
  <si>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</si>
  <si>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</si>
  <si>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</si>
  <si>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</si>
  <si>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</si>
  <si>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</si>
  <si>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</si>
  <si>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</si>
  <si>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</si>
  <si>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</si>
  <si>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</si>
  <si>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</si>
  <si>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</si>
  <si>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</si>
  <si>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</si>
  <si>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</si>
  <si>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</si>
  <si>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</si>
  <si>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</si>
  <si>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</si>
  <si>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</si>
  <si>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</si>
  <si>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</si>
  <si>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</si>
  <si>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</si>
  <si>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</si>
  <si>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</si>
  <si>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</si>
  <si>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</si>
  <si>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</si>
  <si>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</si>
  <si>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</si>
  <si>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</si>
  <si>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</si>
  <si>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</si>
  <si>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</si>
  <si>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</si>
  <si>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</si>
  <si>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</si>
  <si>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</si>
  <si>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</si>
  <si>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</si>
  <si>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</si>
  <si>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</si>
  <si>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</si>
  <si>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</si>
  <si>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</si>
  <si>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</si>
  <si>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</si>
  <si>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</si>
  <si>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</si>
  <si>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</si>
  <si>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</si>
  <si>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</si>
  <si>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</si>
  <si>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</si>
  <si>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</si>
  <si>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</si>
  <si>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</si>
  <si>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</si>
  <si>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</si>
  <si>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</si>
  <si>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</si>
  <si>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</si>
  <si>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</si>
  <si>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</si>
  <si>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</si>
  <si>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</si>
  <si>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</si>
  <si>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</si>
  <si>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</si>
  <si>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</si>
  <si>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</si>
  <si>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</si>
  <si>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</si>
  <si>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</si>
  <si>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</si>
  <si>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</si>
  <si>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</si>
  <si>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</si>
  <si>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</si>
  <si>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</si>
  <si>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</si>
  <si>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</si>
  <si>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</si>
  <si>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</si>
  <si>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</si>
  <si>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</si>
  <si>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</si>
  <si>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</si>
  <si>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</si>
  <si>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</si>
  <si>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</si>
  <si>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</si>
  <si>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</si>
  <si>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</si>
  <si>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</si>
  <si>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</si>
  <si>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</si>
  <si>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</si>
  <si>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</si>
  <si>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</si>
  <si>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</si>
  <si>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</si>
  <si>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</si>
  <si>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</si>
  <si>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</si>
  <si>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</si>
  <si>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</si>
  <si>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</si>
  <si>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</si>
  <si>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</si>
  <si>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</si>
  <si>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</si>
  <si>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</si>
  <si>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</si>
  <si>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</si>
  <si>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</si>
  <si>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</si>
  <si>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</si>
  <si>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</si>
  <si>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</si>
  <si>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</si>
  <si>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</si>
  <si>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</si>
  <si>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</si>
  <si>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</si>
  <si>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</si>
  <si>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</si>
  <si>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</si>
  <si>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</si>
  <si>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</si>
  <si>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</si>
  <si>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</si>
  <si>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</si>
  <si>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</si>
  <si>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</si>
  <si>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</si>
  <si>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</si>
  <si>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</si>
  <si>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</si>
  <si>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</si>
  <si>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</si>
  <si>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</si>
  <si>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</si>
  <si>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</si>
  <si>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</si>
  <si>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</si>
  <si>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</si>
  <si>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</si>
  <si>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</si>
  <si>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</si>
  <si>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</si>
  <si>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</si>
  <si>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</si>
  <si>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</si>
  <si>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</si>
  <si>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</si>
  <si>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</si>
  <si>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</si>
  <si>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</si>
  <si>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</si>
  <si>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</si>
  <si>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</si>
  <si>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</si>
  <si>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</si>
  <si>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</si>
  <si>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</si>
  <si>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</si>
  <si>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</si>
  <si>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</si>
  <si>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</si>
  <si>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</si>
  <si>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</si>
  <si>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</si>
  <si>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</si>
  <si>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</si>
  <si>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</si>
  <si>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</si>
  <si>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</si>
  <si>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</si>
  <si>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</si>
  <si>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</si>
  <si>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</si>
  <si>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</si>
  <si>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</si>
  <si>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</si>
  <si>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</si>
  <si>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</si>
  <si>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</si>
  <si>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</si>
  <si>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</si>
  <si>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</si>
  <si>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</si>
  <si>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</si>
  <si>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</si>
  <si>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</si>
  <si>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</si>
  <si>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</si>
  <si>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</si>
  <si>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</si>
  <si>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</si>
  <si>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</si>
  <si>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</si>
  <si>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</si>
  <si>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</si>
  <si>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</si>
  <si>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</si>
  <si>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</si>
  <si>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</si>
  <si>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</si>
  <si>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</si>
  <si>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</si>
  <si>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</si>
  <si>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</si>
  <si>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</si>
  <si>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</si>
  <si>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</si>
  <si>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</si>
  <si>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</si>
  <si>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</si>
  <si>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</si>
  <si>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</si>
  <si>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</si>
  <si>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</si>
  <si>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</si>
  <si>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</si>
  <si>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</si>
  <si>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</si>
  <si>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</si>
  <si>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</si>
  <si>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</si>
  <si>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</si>
  <si>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</si>
  <si>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</si>
  <si>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</si>
  <si>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</si>
  <si>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</si>
  <si>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</si>
  <si>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</si>
  <si>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</si>
  <si>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</si>
  <si>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</si>
  <si>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</si>
  <si>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</si>
  <si>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</si>
  <si>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</si>
  <si>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</si>
  <si>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</si>
  <si>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</si>
  <si>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</si>
  <si>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</si>
  <si>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</si>
  <si>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</si>
  <si>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</si>
  <si>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</si>
  <si>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</si>
  <si>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</si>
  <si>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</si>
  <si>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</si>
  <si>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</si>
  <si>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</si>
  <si>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</si>
  <si>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</si>
  <si>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</si>
  <si>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</si>
  <si>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</si>
  <si>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</si>
  <si>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</si>
  <si>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</si>
  <si>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</si>
  <si>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</si>
  <si>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</si>
  <si>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</si>
  <si>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</si>
  <si>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</si>
  <si>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</si>
  <si>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</si>
  <si>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</si>
  <si>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</si>
  <si>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</si>
  <si>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</si>
  <si>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</si>
  <si>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</si>
  <si>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</si>
  <si>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</si>
  <si>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</si>
  <si>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</si>
  <si>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</si>
  <si>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</si>
  <si>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</si>
  <si>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</si>
  <si>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</si>
  <si>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</si>
  <si>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</si>
  <si>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</si>
  <si>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</si>
  <si>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</si>
  <si>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</si>
  <si>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</si>
  <si>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</si>
  <si>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</si>
  <si>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</si>
  <si>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</si>
  <si>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</si>
  <si>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</si>
  <si>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</si>
  <si>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</si>
  <si>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</si>
  <si>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</si>
  <si>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</si>
  <si>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</si>
  <si>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</si>
  <si>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</si>
  <si>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</si>
  <si>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</si>
  <si>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</si>
  <si>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</si>
  <si>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</si>
  <si>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</si>
  <si>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</si>
  <si>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</si>
  <si>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</si>
  <si>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</si>
  <si>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</si>
  <si>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</si>
  <si>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</si>
  <si>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</si>
  <si>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</si>
  <si>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</si>
  <si>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</si>
  <si>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</si>
  <si>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</si>
  <si>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</si>
  <si>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</si>
  <si>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</si>
  <si>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</si>
  <si>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</si>
  <si>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</si>
  <si>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</si>
  <si>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</si>
  <si>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</si>
  <si>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</si>
  <si>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</si>
  <si>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</si>
  <si>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</si>
  <si>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</si>
  <si>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</si>
  <si>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</si>
  <si>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</si>
  <si>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</si>
  <si>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</si>
  <si>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</si>
  <si>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</si>
  <si>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</si>
  <si>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</si>
  <si>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</si>
  <si>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</si>
  <si>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</si>
  <si>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</si>
  <si>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</si>
  <si>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</si>
  <si>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</si>
  <si>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</si>
  <si>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</si>
  <si>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</si>
  <si>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</si>
  <si>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</si>
  <si>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</si>
  <si>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</si>
  <si>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</si>
  <si>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</si>
  <si>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</si>
  <si>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</si>
  <si>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</si>
  <si>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</si>
  <si>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</si>
  <si>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</si>
  <si>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</si>
  <si>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</si>
  <si>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</si>
  <si>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</si>
  <si>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</si>
  <si>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</si>
  <si>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</si>
  <si>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</si>
  <si>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</si>
  <si>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</si>
  <si>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</si>
  <si>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</si>
  <si>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</si>
  <si>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</si>
  <si>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</si>
  <si>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</si>
  <si>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</si>
  <si>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</si>
  <si>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</si>
  <si>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</si>
  <si>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</si>
  <si>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</si>
  <si>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</si>
  <si>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</si>
  <si>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</si>
  <si>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</si>
  <si>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</si>
  <si>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</si>
  <si>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</si>
  <si>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</si>
  <si>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</si>
  <si>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</si>
  <si>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</si>
  <si>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</si>
  <si>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</si>
  <si>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</si>
  <si>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</si>
  <si>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</si>
  <si>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</si>
  <si>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</si>
  <si>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</si>
  <si>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</si>
  <si>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</si>
  <si>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</si>
  <si>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</si>
  <si>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</si>
  <si>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</si>
  <si>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</si>
  <si>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</si>
  <si>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</si>
  <si>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</si>
  <si>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</si>
  <si>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</si>
  <si>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</si>
  <si>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</si>
  <si>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</si>
  <si>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</si>
  <si>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</si>
  <si>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</si>
  <si>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</si>
  <si>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</si>
  <si>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</si>
  <si>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</si>
  <si>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</si>
  <si>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</si>
  <si>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</si>
  <si>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</si>
  <si>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</si>
  <si>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</si>
  <si>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</si>
  <si>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</si>
  <si>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</si>
  <si>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</si>
  <si>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</si>
  <si>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</si>
  <si>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</si>
  <si>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</si>
  <si>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</si>
  <si>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</si>
  <si>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</si>
  <si>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</si>
  <si>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</si>
  <si>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</si>
  <si>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</si>
  <si>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</si>
  <si>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</si>
  <si>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</si>
  <si>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</si>
  <si>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</si>
  <si>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</si>
  <si>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</si>
  <si>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</si>
  <si>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</si>
  <si>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</si>
  <si>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</si>
  <si>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</si>
  <si>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</si>
  <si>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</si>
  <si>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</si>
  <si>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</si>
  <si>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</si>
  <si>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</si>
  <si>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</si>
  <si>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</si>
  <si>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</si>
  <si>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</si>
  <si>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</si>
  <si>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</si>
  <si>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</si>
  <si>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</si>
  <si>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</si>
  <si>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</si>
  <si>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</si>
  <si>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</si>
  <si>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</si>
  <si>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</si>
  <si>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</si>
  <si>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</si>
  <si>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</si>
  <si>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</si>
  <si>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</si>
  <si>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</si>
  <si>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</si>
  <si>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</si>
  <si>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</si>
  <si>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</si>
  <si>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</si>
  <si>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</si>
  <si>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</si>
  <si>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</si>
  <si>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</si>
  <si>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</si>
  <si>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</si>
  <si>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</si>
  <si>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</si>
  <si>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</si>
  <si>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</si>
  <si>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</si>
  <si>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</si>
  <si>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</si>
  <si>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</si>
  <si>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</si>
  <si>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</si>
  <si>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</si>
  <si>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</si>
  <si>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</si>
  <si>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</si>
  <si>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</si>
  <si>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</si>
  <si>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</si>
  <si>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</si>
  <si>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</si>
  <si>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</si>
  <si>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</si>
  <si>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</si>
  <si>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</si>
  <si>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</si>
  <si>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</si>
  <si>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</si>
  <si>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</si>
  <si>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</si>
  <si>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</si>
  <si>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</si>
  <si>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</si>
  <si>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</si>
  <si>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</si>
  <si>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</si>
  <si>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</si>
  <si>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</si>
  <si>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</si>
  <si>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</si>
  <si>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</si>
  <si>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</si>
  <si>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</si>
  <si>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</si>
  <si>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</si>
  <si>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</si>
  <si>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</si>
  <si>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</si>
  <si>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</si>
  <si>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</si>
  <si>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</si>
  <si>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</si>
  <si>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</si>
  <si>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</si>
  <si>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</si>
  <si>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</si>
  <si>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</si>
  <si>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</si>
  <si>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</si>
  <si>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</si>
  <si>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</si>
  <si>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</si>
  <si>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</si>
  <si>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</si>
  <si>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</si>
  <si>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</si>
  <si>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</si>
  <si>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</si>
  <si>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</si>
  <si>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</si>
  <si>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</si>
  <si>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</si>
  <si>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</si>
  <si>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</si>
  <si>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</si>
  <si>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</si>
  <si>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</si>
  <si>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</si>
  <si>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</si>
  <si>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</si>
  <si>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</si>
  <si>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</si>
  <si>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</si>
  <si>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</si>
  <si>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</si>
  <si>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</si>
  <si>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</si>
  <si>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</si>
  <si>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</si>
  <si>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</si>
  <si>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</si>
  <si>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</si>
  <si>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</si>
  <si>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</si>
  <si>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</si>
  <si>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</si>
  <si>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</si>
  <si>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</si>
  <si>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</si>
  <si>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</si>
  <si>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</si>
  <si>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</si>
  <si>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</si>
  <si>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</si>
  <si>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</si>
  <si>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</si>
  <si>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</si>
  <si>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</si>
  <si>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</si>
  <si>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</si>
  <si>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</si>
  <si>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</si>
  <si>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</si>
  <si>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</si>
  <si>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</si>
  <si>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</si>
  <si>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</si>
  <si>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</si>
  <si>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</si>
  <si>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</si>
  <si>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</si>
  <si>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</si>
  <si>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</si>
  <si>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</si>
  <si>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</si>
  <si>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</si>
  <si>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</si>
  <si>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</si>
  <si>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</si>
  <si>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</si>
  <si>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</si>
  <si>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</si>
  <si>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</si>
  <si>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</si>
  <si>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</si>
  <si>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</si>
  <si>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</si>
  <si>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</si>
  <si>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</si>
  <si>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</si>
  <si>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</si>
  <si>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</si>
  <si>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</si>
  <si>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</si>
  <si>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</si>
  <si>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</si>
  <si>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</si>
  <si>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</si>
  <si>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</si>
  <si>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</si>
  <si>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</si>
  <si>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</si>
  <si>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</si>
  <si>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</si>
  <si>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</si>
  <si>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</si>
  <si>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</si>
  <si>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</si>
  <si>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</si>
  <si>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</si>
  <si>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</si>
  <si>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</si>
  <si>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</si>
  <si>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</si>
  <si>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</si>
  <si>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</si>
  <si>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</si>
  <si>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</si>
  <si>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</si>
  <si>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</si>
  <si>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</si>
  <si>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</si>
  <si>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</si>
  <si>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</si>
  <si>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</si>
  <si>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</si>
  <si>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</si>
  <si>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</si>
  <si>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</si>
  <si>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</si>
  <si>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</si>
  <si>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</si>
  <si>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</si>
  <si>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</si>
  <si>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</si>
  <si>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</si>
  <si>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</si>
  <si>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</si>
  <si>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</si>
  <si>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</si>
  <si>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</si>
  <si>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</si>
  <si>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</si>
  <si>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</si>
  <si>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</si>
  <si>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</si>
  <si>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</si>
  <si>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</si>
  <si>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</si>
  <si>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</si>
  <si>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</si>
  <si>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</si>
  <si>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</si>
  <si>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</si>
  <si>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</si>
  <si>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</si>
  <si>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</si>
  <si>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</si>
  <si>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</si>
  <si>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</si>
  <si>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</si>
  <si>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</si>
  <si>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</si>
  <si>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</si>
  <si>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</si>
  <si>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</si>
  <si>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</si>
  <si>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</si>
  <si>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</si>
  <si>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</si>
  <si>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</si>
  <si>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</si>
  <si>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</si>
  <si>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</si>
  <si>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</si>
  <si>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</si>
  <si>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</si>
  <si>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</si>
  <si>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</si>
  <si>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</si>
  <si>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</si>
  <si>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</si>
  <si>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</si>
  <si>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</si>
  <si>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</si>
  <si>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</si>
  <si>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</si>
  <si>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</si>
  <si>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</si>
  <si>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</si>
  <si>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</si>
  <si>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</si>
  <si>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</si>
  <si>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</si>
  <si>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</si>
  <si>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</si>
  <si>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</si>
  <si>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</si>
  <si>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</si>
  <si>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</si>
  <si>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</si>
  <si>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</si>
  <si>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</si>
  <si>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</si>
  <si>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</si>
  <si>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</si>
  <si>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</si>
  <si>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</si>
  <si>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</si>
  <si>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</si>
  <si>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</si>
  <si>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</si>
  <si>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</si>
  <si>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</si>
  <si>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</si>
  <si>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</si>
  <si>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</si>
  <si>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</si>
  <si>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</si>
  <si>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</si>
  <si>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</si>
  <si>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</si>
  <si>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</si>
  <si>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</si>
  <si>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</si>
  <si>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</si>
  <si>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</si>
  <si>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</si>
  <si>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</si>
  <si>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</si>
  <si>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</si>
  <si>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</si>
  <si>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</si>
  <si>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</si>
  <si>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</si>
  <si>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</si>
  <si>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</si>
  <si>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</si>
  <si>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</si>
  <si>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</si>
  <si>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</si>
  <si>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</si>
  <si>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</si>
  <si>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</si>
  <si>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</si>
  <si>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</si>
  <si>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</si>
  <si>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</si>
  <si>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</si>
  <si>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</si>
  <si>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</si>
  <si>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</si>
  <si>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</si>
  <si>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</si>
  <si>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</si>
  <si>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</si>
  <si>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</si>
  <si>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</si>
  <si>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</si>
  <si>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</si>
  <si>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</si>
  <si>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</si>
  <si>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</si>
  <si>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</si>
  <si>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</si>
  <si>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</si>
  <si>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</si>
  <si>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</si>
  <si>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</si>
  <si>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</si>
  <si>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</si>
  <si>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</si>
  <si>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</si>
  <si>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</si>
  <si>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</si>
  <si>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</si>
  <si>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</si>
  <si>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</si>
  <si>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</si>
  <si>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</si>
  <si>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</si>
  <si>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</si>
  <si>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</si>
  <si>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</si>
  <si>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</si>
  <si>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</si>
  <si>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</si>
  <si>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</si>
  <si>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</si>
  <si>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</si>
  <si>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</si>
  <si>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</si>
  <si>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</si>
  <si>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</si>
  <si>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</si>
  <si>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</si>
  <si>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</si>
  <si>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</si>
  <si>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</si>
  <si>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</si>
  <si>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</si>
  <si>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</si>
  <si>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</si>
  <si>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</si>
  <si>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</si>
  <si>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</si>
  <si>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</si>
  <si>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</si>
  <si>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</si>
  <si>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</si>
  <si>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</si>
  <si>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</si>
  <si>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</si>
  <si>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</si>
  <si>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</si>
  <si>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</si>
  <si>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</si>
  <si>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</si>
  <si>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</si>
  <si>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</si>
  <si>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</si>
  <si>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</si>
  <si>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</si>
  <si>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</si>
  <si>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</si>
  <si>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</si>
  <si>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</si>
  <si>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</si>
  <si>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</si>
  <si>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</si>
  <si>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</si>
  <si>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</si>
  <si>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</si>
  <si>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</si>
  <si>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</si>
  <si>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</si>
  <si>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</si>
  <si>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</si>
  <si>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</si>
  <si>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</si>
  <si>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</si>
  <si>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</si>
  <si>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</si>
  <si>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</si>
  <si>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</si>
  <si>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</si>
  <si>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</si>
  <si>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</si>
  <si>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</si>
  <si>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</si>
  <si>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</si>
  <si>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</si>
  <si>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</si>
  <si>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</si>
  <si>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</si>
  <si>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</si>
  <si>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</si>
  <si>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</si>
  <si>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</si>
  <si>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</si>
  <si>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</si>
  <si>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</si>
  <si>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</si>
  <si>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</si>
  <si>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</si>
  <si>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</si>
  <si>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</si>
  <si>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</si>
  <si>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</si>
  <si>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</si>
  <si>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</si>
  <si>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</si>
  <si>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</si>
  <si>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</si>
  <si>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</si>
  <si>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</si>
  <si>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</si>
  <si>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</si>
  <si>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</si>
  <si>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</si>
  <si>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</si>
  <si>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</si>
  <si>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</si>
  <si>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</si>
  <si>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</si>
  <si>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</si>
  <si>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</si>
  <si>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</si>
  <si>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</si>
  <si>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</si>
  <si>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</si>
  <si>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</si>
  <si>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</si>
  <si>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</si>
  <si>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</si>
  <si>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</si>
  <si>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</si>
  <si>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</si>
  <si>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</si>
  <si>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</si>
  <si>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</si>
  <si>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</si>
  <si>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</si>
  <si>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</si>
  <si>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</si>
  <si>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</si>
  <si>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</si>
  <si>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</si>
  <si>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</si>
  <si>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</si>
  <si>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</si>
  <si>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</si>
  <si>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</si>
  <si>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</si>
  <si>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</si>
  <si>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</si>
  <si>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</si>
  <si>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</si>
  <si>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</si>
  <si>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</si>
  <si>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</si>
  <si>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</si>
  <si>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</si>
  <si>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</si>
  <si>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</si>
  <si>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</si>
  <si>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</si>
  <si>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</si>
  <si>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</si>
  <si>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</si>
  <si>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</si>
  <si>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</si>
  <si>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</si>
  <si>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</si>
  <si>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</si>
  <si>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</si>
  <si>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</si>
  <si>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</si>
  <si>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</si>
  <si>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</si>
  <si>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</si>
  <si>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</si>
  <si>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</si>
  <si>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</si>
  <si>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</si>
  <si>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</si>
  <si>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</si>
  <si>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</si>
  <si>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</si>
  <si>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</si>
  <si>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</si>
  <si>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</si>
  <si>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</si>
  <si>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</si>
  <si>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</si>
  <si>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</si>
  <si>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</si>
  <si>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</si>
  <si>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</si>
  <si>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</si>
  <si>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</si>
  <si>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</si>
  <si>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</si>
  <si>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</si>
  <si>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</si>
  <si>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</si>
  <si>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</si>
  <si>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</si>
  <si>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</si>
  <si>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</si>
  <si>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</si>
  <si>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</si>
  <si>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</si>
  <si>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</si>
  <si>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</si>
  <si>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</si>
  <si>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</si>
  <si>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</si>
  <si>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</si>
  <si>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</si>
  <si>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</si>
  <si>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</si>
  <si>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</si>
  <si>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</si>
  <si>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</si>
  <si>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</si>
  <si>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</si>
  <si>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</si>
  <si>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</si>
  <si>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</si>
  <si>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</si>
  <si>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</si>
  <si>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</si>
  <si>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</si>
  <si>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</si>
  <si>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</si>
  <si>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</si>
  <si>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</si>
  <si>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</si>
  <si>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</si>
  <si>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</si>
  <si>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</si>
  <si>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</si>
  <si>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</si>
  <si>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</si>
  <si>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</si>
  <si>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</si>
  <si>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</si>
  <si>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</si>
  <si>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</si>
  <si>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</si>
  <si>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</si>
  <si>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</si>
  <si>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</si>
  <si>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</si>
  <si>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</si>
  <si>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</si>
  <si>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</si>
  <si>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</si>
  <si>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</si>
  <si>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</si>
  <si>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</si>
  <si>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</si>
  <si>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</si>
  <si>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</si>
  <si>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</si>
  <si>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</si>
  <si>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</si>
  <si>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</si>
  <si>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</si>
  <si>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</si>
  <si>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</si>
  <si>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</si>
  <si>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</si>
  <si>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</si>
  <si>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</si>
  <si>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</si>
  <si>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</si>
  <si>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</si>
  <si>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</si>
  <si>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</si>
  <si>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</si>
  <si>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</si>
  <si>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</si>
  <si>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</si>
  <si>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</si>
  <si>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</si>
  <si>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</si>
  <si>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</si>
  <si>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</si>
  <si>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</si>
  <si>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</si>
  <si>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</si>
  <si>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</si>
  <si>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</si>
  <si>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</si>
  <si>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</si>
  <si>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</si>
  <si>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</si>
  <si>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</si>
  <si>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</si>
  <si>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</si>
  <si>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</si>
  <si>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</si>
  <si>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</si>
  <si>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</si>
  <si>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</si>
  <si>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</si>
  <si>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</si>
  <si>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</si>
  <si>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</si>
  <si>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</si>
  <si>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</si>
  <si>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</si>
  <si>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</si>
  <si>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</si>
  <si>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</si>
  <si>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</si>
  <si>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</si>
  <si>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</si>
  <si>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</si>
  <si>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</si>
  <si>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</si>
  <si>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</si>
  <si>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</si>
  <si>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</si>
  <si>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</si>
  <si>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</si>
  <si>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</si>
  <si>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</si>
  <si>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</si>
  <si>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</si>
  <si>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</si>
  <si>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</si>
  <si>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</si>
  <si>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</si>
  <si>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</si>
  <si>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</si>
  <si>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</si>
  <si>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</si>
  <si>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</si>
  <si>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</si>
  <si>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</si>
  <si>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</si>
  <si>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</si>
  <si>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</si>
  <si>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</si>
  <si>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</si>
  <si>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</si>
  <si>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</si>
  <si>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</si>
  <si>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</si>
  <si>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</si>
  <si>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</si>
  <si>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</si>
  <si>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</si>
  <si>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</si>
  <si>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</si>
  <si>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</si>
  <si>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</si>
  <si>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</si>
  <si>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</si>
  <si>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</si>
  <si>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</si>
  <si>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</si>
  <si>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</si>
  <si>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</si>
  <si>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</si>
  <si>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</si>
  <si>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</si>
  <si>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</si>
  <si>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</si>
  <si>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</si>
  <si>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</si>
  <si>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</si>
  <si>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</si>
  <si>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</si>
  <si>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</si>
  <si>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</si>
  <si>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</si>
  <si>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</si>
  <si>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</si>
  <si>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</si>
  <si>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</si>
  <si>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</si>
  <si>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</si>
  <si>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</si>
  <si>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</si>
  <si>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</si>
  <si>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</si>
  <si>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</si>
  <si>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</si>
  <si>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</si>
  <si>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</si>
  <si>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</si>
  <si>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</si>
  <si>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</si>
  <si>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</si>
  <si>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</si>
  <si>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</si>
  <si>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</si>
  <si>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</si>
  <si>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</si>
  <si>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</si>
  <si>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</si>
  <si>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</si>
  <si>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</si>
  <si>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</si>
  <si>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</si>
  <si>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</si>
  <si>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</si>
  <si>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</si>
  <si>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</si>
  <si>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</si>
  <si>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</si>
  <si>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</si>
  <si>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</si>
  <si>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</si>
  <si>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</si>
  <si>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</si>
  <si>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</si>
  <si>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</si>
  <si>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</si>
  <si>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</si>
  <si>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</si>
  <si>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</si>
  <si>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</si>
  <si>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</si>
  <si>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</si>
  <si>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</si>
  <si>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</si>
  <si>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</si>
  <si>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</si>
  <si>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</si>
  <si>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</si>
  <si>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</si>
  <si>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</si>
  <si>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</si>
  <si>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</si>
  <si>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</si>
  <si>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</si>
  <si>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</si>
  <si>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</si>
  <si>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</si>
  <si>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</si>
  <si>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</si>
  <si>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</si>
  <si>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</si>
  <si>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</si>
  <si>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</si>
  <si>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</si>
  <si>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</si>
  <si>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</si>
  <si>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</si>
  <si>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</si>
  <si>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</si>
  <si>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</si>
  <si>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</si>
  <si>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</si>
  <si>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</si>
  <si>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</si>
  <si>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</si>
  <si>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</si>
  <si>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</si>
  <si>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</si>
  <si>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</si>
  <si>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</si>
  <si>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</si>
  <si>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</si>
  <si>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</si>
  <si>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</si>
  <si>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</si>
  <si>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</si>
  <si>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</si>
  <si>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</si>
  <si>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</si>
  <si>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</si>
  <si>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</si>
  <si>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</si>
  <si>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</si>
  <si>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</si>
  <si>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</si>
  <si>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</si>
  <si>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</si>
  <si>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</si>
  <si>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</si>
  <si>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</si>
  <si>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</si>
  <si>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</si>
  <si>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</si>
  <si>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</si>
  <si>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</si>
  <si>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</si>
  <si>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</si>
  <si>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</si>
  <si>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</si>
  <si>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</si>
  <si>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</si>
  <si>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</si>
  <si>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</si>
  <si>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</si>
  <si>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</si>
  <si>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</si>
  <si>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</si>
  <si>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</si>
  <si>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</si>
  <si>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</si>
  <si>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</si>
  <si>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</si>
  <si>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</si>
  <si>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</si>
  <si>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</si>
  <si>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</si>
  <si>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</si>
  <si>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</si>
  <si>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</si>
  <si>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</si>
  <si>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</si>
  <si>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</si>
  <si>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</si>
  <si>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</si>
  <si>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</si>
  <si>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</si>
  <si>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</si>
  <si>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</si>
  <si>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</si>
  <si>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</si>
  <si>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</si>
  <si>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</si>
  <si>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</si>
  <si>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</si>
  <si>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</si>
  <si>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</si>
  <si>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</si>
  <si>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</si>
  <si>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</si>
  <si>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</si>
  <si>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</si>
  <si>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</si>
  <si>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</si>
  <si>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</si>
  <si>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</si>
  <si>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</si>
  <si>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</si>
  <si>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</si>
  <si>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</si>
  <si>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</si>
  <si>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</si>
  <si>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</si>
  <si>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</si>
  <si>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</si>
  <si>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</si>
  <si>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</si>
  <si>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</si>
  <si>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</si>
  <si>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</si>
  <si>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</si>
  <si>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</si>
  <si>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</si>
  <si>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</si>
  <si>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</si>
  <si>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</si>
  <si>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</si>
  <si>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</si>
  <si>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</si>
  <si>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</si>
  <si>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</si>
  <si>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</si>
  <si>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</si>
  <si>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</si>
  <si>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</si>
  <si>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</si>
  <si>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</si>
  <si>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</si>
  <si>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</si>
  <si>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</si>
  <si>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</si>
  <si>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</si>
  <si>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</si>
  <si>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</si>
  <si>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</si>
  <si>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</si>
  <si>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</si>
  <si>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</si>
  <si>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</si>
  <si>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</si>
  <si>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</si>
  <si>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</si>
  <si>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</si>
  <si>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</si>
  <si>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</si>
  <si>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</si>
  <si>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</si>
  <si>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</si>
  <si>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</si>
  <si>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</si>
  <si>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</si>
  <si>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</si>
  <si>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</si>
  <si>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</si>
  <si>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</si>
  <si>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</si>
  <si>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</si>
  <si>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</si>
  <si>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</si>
  <si>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</si>
  <si>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</si>
  <si>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</si>
  <si>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</si>
  <si>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</si>
  <si>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</si>
  <si>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</si>
  <si>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</si>
  <si>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</si>
  <si>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</si>
  <si>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</si>
  <si>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</si>
  <si>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</si>
  <si>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</si>
  <si>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</si>
  <si>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</si>
  <si>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</si>
  <si>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</si>
  <si>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</si>
  <si>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</si>
  <si>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</si>
  <si>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</si>
  <si>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</si>
  <si>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</si>
  <si>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</si>
  <si>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</si>
  <si>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</si>
  <si>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</si>
  <si>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</si>
  <si>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</si>
  <si>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</si>
  <si>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</si>
  <si>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</si>
  <si>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</si>
  <si>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</si>
  <si>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</si>
  <si>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</si>
  <si>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</si>
  <si>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</si>
  <si>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</si>
  <si>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</si>
  <si>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</si>
  <si>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</si>
  <si>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</si>
  <si>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</si>
  <si>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</si>
  <si>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</si>
  <si>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</si>
  <si>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</si>
  <si>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</si>
  <si>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</si>
  <si>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</si>
  <si>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</si>
  <si>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</si>
  <si>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</si>
  <si>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</si>
  <si>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</si>
  <si>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</si>
  <si>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</si>
  <si>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</si>
  <si>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</si>
  <si>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</si>
  <si>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</si>
  <si>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</si>
  <si>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</si>
  <si>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</si>
  <si>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</si>
  <si>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</si>
  <si>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</si>
  <si>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</si>
  <si>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</si>
  <si>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</si>
  <si>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</si>
  <si>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</si>
  <si>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</si>
  <si>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</si>
  <si>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</si>
  <si>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</si>
  <si>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</si>
  <si>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</si>
  <si>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</si>
  <si>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</si>
  <si>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</si>
  <si>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</si>
  <si>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</si>
  <si>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</si>
  <si>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</si>
  <si>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</si>
  <si>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</si>
  <si>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</si>
  <si>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</si>
  <si>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</si>
  <si>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</si>
  <si>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</si>
  <si>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</si>
  <si>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</si>
  <si>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</si>
  <si>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</si>
  <si>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</si>
  <si>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</si>
  <si>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</si>
  <si>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</si>
  <si>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</si>
  <si>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</si>
  <si>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</si>
  <si>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</si>
  <si>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</si>
  <si>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</si>
  <si>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</si>
  <si>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</si>
  <si>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</si>
  <si>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</si>
  <si>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</si>
  <si>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</si>
  <si>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</si>
  <si>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</si>
  <si>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</si>
  <si>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</si>
  <si>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</si>
  <si>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</si>
  <si>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</si>
  <si>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</si>
  <si>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</si>
  <si>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</si>
  <si>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</si>
  <si>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</si>
  <si>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</si>
  <si>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</si>
  <si>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</si>
  <si>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</si>
  <si>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</si>
  <si>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</si>
  <si>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</si>
  <si>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</si>
  <si>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</si>
  <si>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</si>
  <si>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</si>
  <si>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</si>
  <si>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</si>
  <si>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</si>
  <si>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</si>
  <si>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</si>
  <si>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</si>
  <si>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</si>
  <si>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</si>
  <si>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</si>
  <si>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</si>
  <si>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</si>
  <si>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</si>
  <si>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</si>
  <si>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</si>
  <si>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</si>
  <si>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</si>
  <si>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</si>
  <si>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</si>
  <si>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</si>
  <si>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</si>
  <si>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</si>
  <si>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</si>
  <si>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</si>
  <si>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</si>
  <si>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</si>
  <si>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</si>
  <si>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</si>
  <si>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</si>
  <si>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</si>
  <si>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</si>
  <si>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</si>
  <si>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</si>
  <si>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</si>
  <si>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</si>
  <si>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</si>
  <si>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</si>
  <si>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</si>
  <si>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</si>
  <si>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</si>
  <si>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</si>
  <si>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</si>
  <si>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</si>
  <si>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</si>
  <si>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</si>
  <si>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</si>
  <si>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</si>
  <si>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</si>
  <si>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</si>
  <si>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</si>
  <si>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</si>
  <si>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</si>
  <si>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</si>
  <si>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</si>
  <si>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</si>
  <si>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</si>
  <si>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</si>
  <si>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</si>
  <si>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</si>
  <si>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</si>
  <si>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</si>
  <si>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</si>
  <si>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</si>
  <si>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</si>
  <si>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</si>
  <si>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</si>
  <si>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</si>
  <si>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</si>
  <si>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</si>
  <si>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</si>
  <si>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</si>
  <si>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</si>
  <si>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</si>
  <si>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</si>
  <si>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</si>
  <si>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</si>
  <si>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</si>
  <si>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</si>
  <si>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</si>
  <si>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</si>
  <si>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</si>
  <si>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</si>
  <si>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</si>
  <si>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</si>
  <si>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</si>
  <si>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</si>
  <si>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</si>
  <si>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</si>
  <si>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</si>
  <si>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</si>
  <si>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</si>
  <si>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</si>
  <si>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</si>
  <si>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</si>
  <si>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</si>
  <si>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</si>
  <si>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</si>
  <si>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</si>
  <si>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</si>
  <si>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</si>
  <si>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</si>
  <si>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</si>
  <si>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</si>
  <si>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</si>
  <si>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</si>
  <si>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</si>
  <si>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</si>
  <si>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</si>
  <si>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</si>
  <si>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</si>
  <si>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</si>
  <si>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</si>
  <si>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</si>
  <si>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</si>
  <si>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</si>
  <si>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</si>
  <si>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</si>
  <si>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</si>
  <si>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</si>
  <si>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</si>
  <si>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</si>
  <si>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</si>
  <si>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</si>
  <si>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</si>
  <si>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</si>
  <si>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</si>
  <si>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</si>
  <si>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</si>
  <si>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</si>
  <si>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</si>
  <si>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</si>
  <si>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</si>
  <si>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</si>
  <si>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</si>
  <si>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</si>
  <si>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</si>
  <si>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</si>
  <si>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</si>
  <si>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</si>
  <si>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</si>
  <si>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</si>
  <si>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</si>
  <si>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</si>
  <si>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</si>
  <si>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</si>
  <si>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</si>
  <si>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</si>
  <si>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</si>
  <si>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</si>
  <si>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</si>
  <si>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</si>
  <si>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</si>
  <si>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</si>
  <si>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</si>
  <si>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</si>
  <si>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</si>
  <si>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</si>
  <si>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</si>
  <si>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</si>
  <si>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</si>
  <si>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</si>
  <si>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</si>
  <si>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</si>
  <si>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</si>
  <si>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</si>
  <si>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</si>
  <si>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</si>
  <si>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</si>
  <si>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</si>
  <si>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</si>
  <si>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</si>
  <si>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</si>
  <si>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</si>
  <si>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</si>
  <si>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</si>
  <si>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</si>
  <si>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</si>
  <si>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</si>
  <si>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</si>
  <si>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</si>
  <si>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</si>
  <si>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</si>
  <si>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</si>
  <si>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</si>
  <si>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</si>
  <si>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</si>
  <si>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</si>
  <si>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</si>
  <si>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</si>
  <si>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</si>
  <si>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</si>
  <si>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</si>
  <si>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</si>
  <si>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</si>
  <si>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</si>
  <si>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</si>
  <si>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</si>
  <si>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</si>
  <si>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</si>
  <si>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</si>
  <si>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</si>
  <si>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</si>
  <si>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</si>
  <si>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</si>
  <si>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</si>
  <si>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</si>
  <si>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</si>
  <si>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</si>
  <si>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</si>
  <si>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</si>
  <si>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</si>
  <si>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</si>
  <si>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</si>
  <si>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</si>
  <si>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</si>
  <si>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</si>
  <si>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</si>
  <si>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</si>
  <si>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</si>
  <si>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</si>
  <si>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</si>
  <si>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</si>
  <si>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</si>
  <si>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</si>
  <si>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</si>
  <si>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</si>
  <si>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</si>
  <si>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</si>
  <si>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</si>
  <si>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</si>
  <si>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</si>
  <si>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</si>
  <si>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</si>
  <si>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</si>
  <si>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</si>
  <si>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</si>
  <si>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</si>
  <si>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</si>
  <si>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</si>
  <si>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</si>
  <si>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</si>
  <si>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</si>
  <si>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</si>
  <si>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</si>
  <si>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</si>
  <si>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</si>
  <si>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</si>
  <si>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</si>
  <si>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</si>
  <si>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</si>
  <si>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</si>
  <si>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</si>
  <si>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</si>
  <si>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</si>
  <si>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</si>
  <si>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</si>
  <si>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</si>
  <si>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</si>
  <si>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</si>
  <si>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</si>
  <si>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</si>
  <si>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</si>
  <si>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</si>
  <si>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</si>
  <si>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</si>
  <si>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</si>
  <si>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</si>
  <si>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</si>
  <si>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</si>
  <si>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</si>
  <si>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</si>
  <si>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</si>
  <si>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</si>
  <si>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</si>
  <si>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</si>
  <si>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</si>
  <si>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</si>
  <si>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</si>
  <si>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</si>
  <si>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</si>
  <si>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</si>
  <si>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</si>
  <si>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</si>
  <si>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</si>
  <si>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</si>
  <si>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</si>
  <si>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</si>
  <si>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</si>
  <si>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</si>
  <si>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</si>
  <si>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</si>
  <si>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</si>
  <si>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</si>
  <si>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</si>
  <si>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</si>
  <si>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</si>
  <si>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</si>
  <si>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</si>
  <si>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</si>
  <si>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</si>
  <si>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</si>
  <si>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</si>
  <si>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</si>
  <si>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</si>
  <si>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</si>
  <si>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</si>
  <si>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</si>
  <si>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</si>
  <si>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</si>
  <si>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</si>
  <si>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</si>
  <si>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</si>
  <si>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</si>
  <si>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</si>
  <si>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</si>
  <si>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</si>
  <si>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</si>
  <si>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</si>
  <si>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</si>
  <si>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</si>
  <si>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</si>
  <si>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</si>
  <si>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</si>
  <si>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</si>
  <si>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</si>
  <si>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</si>
  <si>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</si>
  <si>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</si>
  <si>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</si>
  <si>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</si>
  <si>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</si>
  <si>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</si>
  <si>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</si>
  <si>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</si>
  <si>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</si>
  <si>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</si>
  <si>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</si>
  <si>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</si>
  <si>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</si>
  <si>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</si>
  <si>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</si>
  <si>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</si>
  <si>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</si>
  <si>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</si>
  <si>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</si>
  <si>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</si>
  <si>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</si>
  <si>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</si>
  <si>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</si>
  <si>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</si>
  <si>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</si>
  <si>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</si>
  <si>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</si>
  <si>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</si>
  <si>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</si>
  <si>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</si>
  <si>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</si>
  <si>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</si>
  <si>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</si>
  <si>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</si>
  <si>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</si>
  <si>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</si>
  <si>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</si>
  <si>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</si>
  <si>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</si>
  <si>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</si>
  <si>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</si>
  <si>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</si>
  <si>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</si>
  <si>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</si>
  <si>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</si>
  <si>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</si>
  <si>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</si>
  <si>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</si>
  <si>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</si>
  <si>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</si>
  <si>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</si>
  <si>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</si>
  <si>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</si>
  <si>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</si>
  <si>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</si>
  <si>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</si>
  <si>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</si>
  <si>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</si>
  <si>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</si>
  <si>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</si>
  <si>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</si>
  <si>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</si>
  <si>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</si>
  <si>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</si>
  <si>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</si>
  <si>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</si>
  <si>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</si>
  <si>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</si>
  <si>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</si>
  <si>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</si>
  <si>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</si>
  <si>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</si>
  <si>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</si>
  <si>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</si>
  <si>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</si>
  <si>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</si>
  <si>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</si>
  <si>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</si>
  <si>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</si>
  <si>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</si>
  <si>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</si>
  <si>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</si>
  <si>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</si>
  <si>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</si>
  <si>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</si>
  <si>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</si>
  <si>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</si>
  <si>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</si>
  <si>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</si>
  <si>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</si>
  <si>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</si>
  <si>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</si>
  <si>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</si>
  <si>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</si>
  <si>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</si>
  <si>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</si>
  <si>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</si>
  <si>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</si>
  <si>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</si>
  <si>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</si>
  <si>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</si>
  <si>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</si>
  <si>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</si>
  <si>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</si>
  <si>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</si>
  <si>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</si>
  <si>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</si>
  <si>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</si>
  <si>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</si>
  <si>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</si>
  <si>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</si>
  <si>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</si>
  <si>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</si>
  <si>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</si>
  <si>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</si>
  <si>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</si>
  <si>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</si>
  <si>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</si>
  <si>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</si>
  <si>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</si>
  <si>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</si>
  <si>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</si>
  <si>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</si>
  <si>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</si>
  <si>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</si>
  <si>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</si>
  <si>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</si>
  <si>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</si>
  <si>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</si>
  <si>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</si>
  <si>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</si>
  <si>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</si>
  <si>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</si>
  <si>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</si>
  <si>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</si>
  <si>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</si>
  <si>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</si>
  <si>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</si>
  <si>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</si>
  <si>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</si>
  <si>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</si>
  <si>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</si>
  <si>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</si>
  <si>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</si>
  <si>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</si>
  <si>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</si>
  <si>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</si>
  <si>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</si>
  <si>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</si>
  <si>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</si>
  <si>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</si>
  <si>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</si>
  <si>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</si>
  <si>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</si>
  <si>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</si>
  <si>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</si>
  <si>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</si>
  <si>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</si>
  <si>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</si>
  <si>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</si>
  <si>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</si>
  <si>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</si>
  <si>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</si>
  <si>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</si>
  <si>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</si>
  <si>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</si>
  <si>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</si>
  <si>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</si>
  <si>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</si>
  <si>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</si>
  <si>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</si>
  <si>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</si>
  <si>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</si>
  <si>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</si>
  <si>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</si>
  <si>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</si>
  <si>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</si>
  <si>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</si>
  <si>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</si>
  <si>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</si>
  <si>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</si>
  <si>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</si>
  <si>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</si>
  <si>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</si>
  <si>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</si>
  <si>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</si>
  <si>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</si>
  <si>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</si>
  <si>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</si>
  <si>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</si>
  <si>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</si>
  <si>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</si>
  <si>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</si>
  <si>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</si>
  <si>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</si>
  <si>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</si>
  <si>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</si>
  <si>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</si>
  <si>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</si>
  <si>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</si>
  <si>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</si>
  <si>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</si>
  <si>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</si>
  <si>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</si>
  <si>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</si>
  <si>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</si>
  <si>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</si>
  <si>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</si>
  <si>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</si>
  <si>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</si>
  <si>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</si>
  <si>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</si>
  <si>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</si>
  <si>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</si>
  <si>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</si>
  <si>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</si>
  <si>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</si>
  <si>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</si>
  <si>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</si>
  <si>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</si>
  <si>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</si>
  <si>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</si>
  <si>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</si>
  <si>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</si>
  <si>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</si>
  <si>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</si>
  <si>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</si>
  <si>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</si>
  <si>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</si>
  <si>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</si>
  <si>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</si>
  <si>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</si>
  <si>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</si>
  <si>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</si>
  <si>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</si>
  <si>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</si>
  <si>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</si>
  <si>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</si>
  <si>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</si>
  <si>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</si>
  <si>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</si>
  <si>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</si>
  <si>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</si>
  <si>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</si>
  <si>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</si>
  <si>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</si>
  <si>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</si>
  <si>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</si>
  <si>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</si>
  <si>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</si>
  <si>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</si>
  <si>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</si>
  <si>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</si>
  <si>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</si>
  <si>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</si>
  <si>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</si>
  <si>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</si>
  <si>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</si>
  <si>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</si>
  <si>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</si>
  <si>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</si>
  <si>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</si>
  <si>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</si>
  <si>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</si>
  <si>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</si>
  <si>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</si>
  <si>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</si>
  <si>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</si>
  <si>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</si>
  <si>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</si>
  <si>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</si>
  <si>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</si>
  <si>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</si>
  <si>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</si>
  <si>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</si>
  <si>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</si>
  <si>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</si>
  <si>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</si>
  <si>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</si>
  <si>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</si>
  <si>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</si>
  <si>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</si>
  <si>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</si>
  <si>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</si>
  <si>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</si>
  <si>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</si>
  <si>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</si>
  <si>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</si>
  <si>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</si>
  <si>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</si>
  <si>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</si>
  <si>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</si>
  <si>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</si>
  <si>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</si>
  <si>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</si>
  <si>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</si>
  <si>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</si>
  <si>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</si>
  <si>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</si>
  <si>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</si>
  <si>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</si>
  <si>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</si>
  <si>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</si>
  <si>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</si>
  <si>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</si>
  <si>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</si>
  <si>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</si>
  <si>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</si>
  <si>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</si>
  <si>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</si>
  <si>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</si>
  <si>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</si>
  <si>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</si>
  <si>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</si>
  <si>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</si>
  <si>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</si>
  <si>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</si>
  <si>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</si>
  <si>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</si>
  <si>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</si>
  <si>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</si>
  <si>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</si>
  <si>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</si>
  <si>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</si>
  <si>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</si>
  <si>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</si>
  <si>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</si>
  <si>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</si>
  <si>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</si>
  <si>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</si>
  <si>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</si>
  <si>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</si>
  <si>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</si>
  <si>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</si>
  <si>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</si>
  <si>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</si>
  <si>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</si>
  <si>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</si>
  <si>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</si>
  <si>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</si>
  <si>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</si>
  <si>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</si>
  <si>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</si>
  <si>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</si>
  <si>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</si>
  <si>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</si>
  <si>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</si>
  <si>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</si>
  <si>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</si>
  <si>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</si>
  <si>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</si>
  <si>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</si>
  <si>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</si>
  <si>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</si>
  <si>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</si>
  <si>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</si>
  <si>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</si>
  <si>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</si>
  <si>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</si>
  <si>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</si>
  <si>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</si>
  <si>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</si>
  <si>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</si>
  <si>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</si>
  <si>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</si>
  <si>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</si>
  <si>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</si>
  <si>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</si>
  <si>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</si>
  <si>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</si>
  <si>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</si>
  <si>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</si>
  <si>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</si>
  <si>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</si>
  <si>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</si>
  <si>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</si>
  <si>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</si>
  <si>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</si>
  <si>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</si>
  <si>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</si>
  <si>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</si>
  <si>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</si>
  <si>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</si>
  <si>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</si>
  <si>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</si>
  <si>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</si>
  <si>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</si>
  <si>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</si>
  <si>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</si>
  <si>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</si>
  <si>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</si>
  <si>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</si>
  <si>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</si>
  <si>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</si>
  <si>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</si>
  <si>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</si>
  <si>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</si>
  <si>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</si>
  <si>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</si>
  <si>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</si>
  <si>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</si>
  <si>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</si>
  <si>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</si>
  <si>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</si>
  <si>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</si>
  <si>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</si>
  <si>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</si>
  <si>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</si>
  <si>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</si>
  <si>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</si>
  <si>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</si>
  <si>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</si>
  <si>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</si>
  <si>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</si>
  <si>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</si>
  <si>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</si>
  <si>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</si>
  <si>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</si>
  <si>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</si>
  <si>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</si>
  <si>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</si>
  <si>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</si>
  <si>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</si>
  <si>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</si>
  <si>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</si>
  <si>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</si>
  <si>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</si>
  <si>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</si>
  <si>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</si>
  <si>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</si>
  <si>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</si>
  <si>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</si>
  <si>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</si>
  <si>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</si>
  <si>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</si>
  <si>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</si>
  <si>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</si>
  <si>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</si>
  <si>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</si>
  <si>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</si>
  <si>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</si>
  <si>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</si>
  <si>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</si>
  <si>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</si>
  <si>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</si>
  <si>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</si>
  <si>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</si>
  <si>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</si>
  <si>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</si>
  <si>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</si>
  <si>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</si>
  <si>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</si>
  <si>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</si>
  <si>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</si>
  <si>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</si>
  <si>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</si>
  <si>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</si>
  <si>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</si>
  <si>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</si>
  <si>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</si>
  <si>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</si>
  <si>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</si>
  <si>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</si>
  <si>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</si>
  <si>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</si>
  <si>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</si>
  <si>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</si>
  <si>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</si>
  <si>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</si>
  <si>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</si>
  <si>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</si>
  <si>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</si>
  <si>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</si>
  <si>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</si>
  <si>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</si>
  <si>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</si>
  <si>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</si>
  <si>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</si>
  <si>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</si>
  <si>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</si>
  <si>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</si>
  <si>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</si>
  <si>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</si>
  <si>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</si>
  <si>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</si>
  <si>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</si>
  <si>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</si>
  <si>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</si>
  <si>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</si>
  <si>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</si>
  <si>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</si>
  <si>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</si>
  <si>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</si>
  <si>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</si>
  <si>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</si>
  <si>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</si>
  <si>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</si>
  <si>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</si>
  <si>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</si>
  <si>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</si>
  <si>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</si>
  <si>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</si>
  <si>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</si>
  <si>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</si>
  <si>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</si>
  <si>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</si>
  <si>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</si>
  <si>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</si>
  <si>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</si>
  <si>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</si>
  <si>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</si>
  <si>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</si>
  <si>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</si>
  <si>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</si>
  <si>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</si>
  <si>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</si>
  <si>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</si>
  <si>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</si>
  <si>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</si>
  <si>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</si>
  <si>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</si>
  <si>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</si>
  <si>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</si>
  <si>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</si>
  <si>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</si>
  <si>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</si>
  <si>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</si>
  <si>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</si>
  <si>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</si>
  <si>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</si>
  <si>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</si>
  <si>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</si>
  <si>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</si>
  <si>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</si>
  <si>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</si>
  <si>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</si>
  <si>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</si>
  <si>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</si>
  <si>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</si>
  <si>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</si>
  <si>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</si>
  <si>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</si>
  <si>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</si>
  <si>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</si>
  <si>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</si>
  <si>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</si>
  <si>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</si>
  <si>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</si>
  <si>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</si>
  <si>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</si>
  <si>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</si>
  <si>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</si>
  <si>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</si>
  <si>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</si>
  <si>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</si>
  <si>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</si>
  <si>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</si>
  <si>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</si>
  <si>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</si>
  <si>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</si>
  <si>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</si>
  <si>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</si>
  <si>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</si>
  <si>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</si>
  <si>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</si>
  <si>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</si>
  <si>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</si>
  <si>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</si>
  <si>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</si>
  <si>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</si>
  <si>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</si>
  <si>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</si>
  <si>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</si>
  <si>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</si>
  <si>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</si>
  <si>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</si>
  <si>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</si>
  <si>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</si>
  <si>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</si>
  <si>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</si>
  <si>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</si>
  <si>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</si>
  <si>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</si>
  <si>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</si>
  <si>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</si>
  <si>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</si>
  <si>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</si>
  <si>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</si>
  <si>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</si>
  <si>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</si>
  <si>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</si>
  <si>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</si>
  <si>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</si>
  <si>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</si>
  <si>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</si>
  <si>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</si>
  <si>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</si>
  <si>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</si>
  <si>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</si>
  <si>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</si>
  <si>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</si>
  <si>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</si>
  <si>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</si>
  <si>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</si>
  <si>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</si>
  <si>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</si>
  <si>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</si>
  <si>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</si>
  <si>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</si>
  <si>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</si>
  <si>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</si>
  <si>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</si>
  <si>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</si>
  <si>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</si>
  <si>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</si>
  <si>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</si>
  <si>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</si>
  <si>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</si>
  <si>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</si>
  <si>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</si>
  <si>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</si>
  <si>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</si>
  <si>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</si>
  <si>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</si>
  <si>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</si>
  <si>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</si>
  <si>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</si>
  <si>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</si>
  <si>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</si>
  <si>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</si>
  <si>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</si>
  <si>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</si>
  <si>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</si>
  <si>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</si>
  <si>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</si>
  <si>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</si>
  <si>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</si>
  <si>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</si>
  <si>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</si>
  <si>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</si>
  <si>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</si>
  <si>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</si>
  <si>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</si>
  <si>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</si>
  <si>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</si>
  <si>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</si>
  <si>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</si>
  <si>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</si>
  <si>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</si>
  <si>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</si>
  <si>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</si>
  <si>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</si>
  <si>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</si>
  <si>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</si>
  <si>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</si>
  <si>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</si>
  <si>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</si>
  <si>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</si>
  <si>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</si>
  <si>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</si>
  <si>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</si>
  <si>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</si>
  <si>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</si>
  <si>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</si>
  <si>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</si>
  <si>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</si>
  <si>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</si>
  <si>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</si>
  <si>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</si>
  <si>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</si>
  <si>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</si>
  <si>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</si>
  <si>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</si>
  <si>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</si>
  <si>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</si>
  <si>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</si>
  <si>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</si>
  <si>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</si>
  <si>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</si>
  <si>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</si>
  <si>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</si>
  <si>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</si>
  <si>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</si>
  <si>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</si>
  <si>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</si>
  <si>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</si>
  <si>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</si>
  <si>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</si>
  <si>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</si>
  <si>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</si>
  <si>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</si>
  <si>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</si>
  <si>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</si>
  <si>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</si>
  <si>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</si>
  <si>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</si>
  <si>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</si>
  <si>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</si>
  <si>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</si>
  <si>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</si>
  <si>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</si>
  <si>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</si>
  <si>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</si>
  <si>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</si>
  <si>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</si>
  <si>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</si>
  <si>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</si>
  <si>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</si>
  <si>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</si>
  <si>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</si>
  <si>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</si>
  <si>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</si>
  <si>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</si>
  <si>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</si>
  <si>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</si>
  <si>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</si>
  <si>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</si>
  <si>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</si>
  <si>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</si>
  <si>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</si>
  <si>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</si>
  <si>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</si>
  <si>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</si>
  <si>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</si>
  <si>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</si>
  <si>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</si>
  <si>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</si>
  <si>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</si>
  <si>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</si>
  <si>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</si>
  <si>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</si>
  <si>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</si>
  <si>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</si>
  <si>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</si>
  <si>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</si>
  <si>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</si>
  <si>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</si>
  <si>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</si>
  <si>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</si>
  <si>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</si>
  <si>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</si>
  <si>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</si>
  <si>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</si>
  <si>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</si>
  <si>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</si>
  <si>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</si>
  <si>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</si>
  <si>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</si>
  <si>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</si>
  <si>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</si>
  <si>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</si>
  <si>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</si>
  <si>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</si>
  <si>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</si>
  <si>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</si>
  <si>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</si>
  <si>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</si>
  <si>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</si>
  <si>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</si>
  <si>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</si>
  <si>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</si>
  <si>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</si>
  <si>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</si>
  <si>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</si>
  <si>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</si>
  <si>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</si>
  <si>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</si>
  <si>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</si>
  <si>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</si>
  <si>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</si>
  <si>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</si>
  <si>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</si>
  <si>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</si>
  <si>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</si>
  <si>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</si>
  <si>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</si>
  <si>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</si>
  <si>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</si>
  <si>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</si>
  <si>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</si>
  <si>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</si>
  <si>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</si>
  <si>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</si>
  <si>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</si>
  <si>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</si>
  <si>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</si>
  <si>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</si>
  <si>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</si>
  <si>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</si>
  <si>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</si>
  <si>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</si>
  <si>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</si>
  <si>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</si>
  <si>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</si>
  <si>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</si>
  <si>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</si>
  <si>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</si>
  <si>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</si>
  <si>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</si>
  <si>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</si>
  <si>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</si>
  <si>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</si>
  <si>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</si>
  <si>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</si>
  <si>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</si>
  <si>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</si>
  <si>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</si>
  <si>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</si>
  <si>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</si>
  <si>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</si>
  <si>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</si>
  <si>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</si>
  <si>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</si>
  <si>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</si>
  <si>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</si>
  <si>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</si>
  <si>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</si>
  <si>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</si>
  <si>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</si>
  <si>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</si>
  <si>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</si>
  <si>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</si>
  <si>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</si>
  <si>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</si>
  <si>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</si>
  <si>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</si>
  <si>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</si>
  <si>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</si>
  <si>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</si>
  <si>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</si>
  <si>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</si>
  <si>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</si>
  <si>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</si>
  <si>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</si>
  <si>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</si>
  <si>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</si>
  <si>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</si>
  <si>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</si>
  <si>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</si>
  <si>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</si>
  <si>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</si>
  <si>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</si>
  <si>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</si>
  <si>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</si>
  <si>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</si>
  <si>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</si>
  <si>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</si>
  <si>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</si>
  <si>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</si>
  <si>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</si>
  <si>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</si>
  <si>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</si>
  <si>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</si>
  <si>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</si>
  <si>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</si>
  <si>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</si>
  <si>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</si>
  <si>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</si>
  <si>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</si>
  <si>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</si>
  <si>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</si>
  <si>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</si>
  <si>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</si>
  <si>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</si>
  <si>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</si>
  <si>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</si>
  <si>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</si>
  <si>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</si>
  <si>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</si>
  <si>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</si>
  <si>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</si>
  <si>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</si>
  <si>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</si>
  <si>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</si>
  <si>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</si>
  <si>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</si>
  <si>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</si>
  <si>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</si>
  <si>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</si>
  <si>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</si>
  <si>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</si>
  <si>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</si>
  <si>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</si>
  <si>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</si>
  <si>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</si>
  <si>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</si>
  <si>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</si>
  <si>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</si>
  <si>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</si>
  <si>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</si>
  <si>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</si>
  <si>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</si>
  <si>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</si>
  <si>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</si>
  <si>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</si>
  <si>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</si>
  <si>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</si>
  <si>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</si>
  <si>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</si>
  <si>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</si>
  <si>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</si>
  <si>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</si>
  <si>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</si>
  <si>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</si>
  <si>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</si>
  <si>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</si>
  <si>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</si>
  <si>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</si>
  <si>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</si>
  <si>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</si>
  <si>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</si>
  <si>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</si>
  <si>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</si>
  <si>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</si>
  <si>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</si>
  <si>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</si>
  <si>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</si>
  <si>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</si>
  <si>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</si>
  <si>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</si>
  <si>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</si>
  <si>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</si>
  <si>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</si>
  <si>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</si>
  <si>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</si>
  <si>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</si>
  <si>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</si>
  <si>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</si>
  <si>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</si>
  <si>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</si>
  <si>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</si>
  <si>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</si>
  <si>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</si>
  <si>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</si>
  <si>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</si>
  <si>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</si>
  <si>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</si>
  <si>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</si>
  <si>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</si>
  <si>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</si>
  <si>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</si>
  <si>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</si>
  <si>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</si>
  <si>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</si>
  <si>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</si>
  <si>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</si>
  <si>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</si>
  <si>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</si>
  <si>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</si>
  <si>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</si>
  <si>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</si>
  <si>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</si>
  <si>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</si>
  <si>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</si>
  <si>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</si>
  <si>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</si>
  <si>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</si>
  <si>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</si>
  <si>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</si>
  <si>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</si>
  <si>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</si>
  <si>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</si>
  <si>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</si>
  <si>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</si>
  <si>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</si>
  <si>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</si>
  <si>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</si>
  <si>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</si>
  <si>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</si>
  <si>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</si>
  <si>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</si>
  <si>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</si>
  <si>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</si>
  <si>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</si>
  <si>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</si>
  <si>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</si>
  <si>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</si>
  <si>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</si>
  <si>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</si>
  <si>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</si>
  <si>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</si>
  <si>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</si>
  <si>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</si>
  <si>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</si>
  <si>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</si>
  <si>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</si>
  <si>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</si>
  <si>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</si>
  <si>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</si>
  <si>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</si>
  <si>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</si>
  <si>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</si>
  <si>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</si>
  <si>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</si>
  <si>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</si>
  <si>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</si>
  <si>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</si>
  <si>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</si>
  <si>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</si>
  <si>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</si>
  <si>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</si>
  <si>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</si>
  <si>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</si>
  <si>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</si>
  <si>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</si>
  <si>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</si>
  <si>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</si>
  <si>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</si>
  <si>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</si>
  <si>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</si>
  <si>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</si>
  <si>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</si>
  <si>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</si>
  <si>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</si>
  <si>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</si>
  <si>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</si>
  <si>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</si>
  <si>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</si>
  <si>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</si>
  <si>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</si>
  <si>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</si>
  <si>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</si>
  <si>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</si>
  <si>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</si>
  <si>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</si>
  <si>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</si>
  <si>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</si>
  <si>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</si>
  <si>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</si>
  <si>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</si>
  <si>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</si>
  <si>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</si>
  <si>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</si>
  <si>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</si>
  <si>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</si>
  <si>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</si>
  <si>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</si>
  <si>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</si>
  <si>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</si>
  <si>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</si>
  <si>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</si>
  <si>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</si>
  <si>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</si>
  <si>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</si>
  <si>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</si>
  <si>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</si>
  <si>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</si>
  <si>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</si>
  <si>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</si>
  <si>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</si>
  <si>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</si>
  <si>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</si>
  <si>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</si>
  <si>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</si>
  <si>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</si>
  <si>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</si>
  <si>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</si>
  <si>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</si>
  <si>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</si>
  <si>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</si>
  <si>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</si>
  <si>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</si>
  <si>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</si>
  <si>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</si>
  <si>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</si>
  <si>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</si>
  <si>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</si>
  <si>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</si>
  <si>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</si>
  <si>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</si>
  <si>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</si>
  <si>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</si>
  <si>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</si>
  <si>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</si>
  <si>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</si>
  <si>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</si>
  <si>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</si>
  <si>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</si>
  <si>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</si>
  <si>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</si>
  <si>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</si>
  <si>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</si>
  <si>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</si>
  <si>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</si>
  <si>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</si>
  <si>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</si>
  <si>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</si>
  <si>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</si>
  <si>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</si>
  <si>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</si>
  <si>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</si>
  <si>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</si>
  <si>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</si>
  <si>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</si>
  <si>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</si>
  <si>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</si>
  <si>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</si>
  <si>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</si>
  <si>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</si>
  <si>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</si>
  <si>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</si>
  <si>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</si>
  <si>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</si>
  <si>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</si>
  <si>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</si>
  <si>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</si>
  <si>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</si>
  <si>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</si>
  <si>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</si>
  <si>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</si>
  <si>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</si>
  <si>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</si>
  <si>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</si>
  <si>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</si>
  <si>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</si>
  <si>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</si>
  <si>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</si>
  <si>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</si>
  <si>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</si>
  <si>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</si>
  <si>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</si>
  <si>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</si>
  <si>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</si>
  <si>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</si>
  <si>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</si>
  <si>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</si>
  <si>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</si>
  <si>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</si>
  <si>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</si>
  <si>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</si>
  <si>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</si>
  <si>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</si>
  <si>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</si>
  <si>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</si>
  <si>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</si>
  <si>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</si>
  <si>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</si>
  <si>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</si>
  <si>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</si>
  <si>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</si>
  <si>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</si>
  <si>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</si>
  <si>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</si>
  <si>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</si>
  <si>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</si>
  <si>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</si>
  <si>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</si>
  <si>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</si>
  <si>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</si>
  <si>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</si>
  <si>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</si>
  <si>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</si>
  <si>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</si>
  <si>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</si>
  <si>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</si>
  <si>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</si>
  <si>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</si>
  <si>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</si>
  <si>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</si>
  <si>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</si>
  <si>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</si>
  <si>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</si>
  <si>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</si>
  <si>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</si>
  <si>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</si>
  <si>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</si>
  <si>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</si>
  <si>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</si>
  <si>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</si>
  <si>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</si>
  <si>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</si>
  <si>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</si>
  <si>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</si>
  <si>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</si>
  <si>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</si>
  <si>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</si>
  <si>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</si>
  <si>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</si>
  <si>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</si>
  <si>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</si>
  <si>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</si>
  <si>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</si>
  <si>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</si>
  <si>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</si>
  <si>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</si>
  <si>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</si>
  <si>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</si>
  <si>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</si>
  <si>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</si>
  <si>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</si>
  <si>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</si>
  <si>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</si>
  <si>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</si>
  <si>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</si>
  <si>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</si>
  <si>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</si>
  <si>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</si>
  <si>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</si>
  <si>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</si>
  <si>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</si>
  <si>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</si>
  <si>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</si>
  <si>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</si>
  <si>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</si>
  <si>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</si>
  <si>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</si>
  <si>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</si>
  <si>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</si>
  <si>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</si>
  <si>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</si>
  <si>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</si>
  <si>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</si>
  <si>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</si>
  <si>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</si>
  <si>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</si>
  <si>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</si>
  <si>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</si>
  <si>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</si>
  <si>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</si>
  <si>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</si>
  <si>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</si>
  <si>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</si>
  <si>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</si>
  <si>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</si>
  <si>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</si>
  <si>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</si>
  <si>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</si>
  <si>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</si>
  <si>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</si>
  <si>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</si>
  <si>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</si>
  <si>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</si>
  <si>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</si>
  <si>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</si>
  <si>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</si>
  <si>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</si>
  <si>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</si>
  <si>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</si>
  <si>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</si>
  <si>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</si>
  <si>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</si>
  <si>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</si>
  <si>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</si>
  <si>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</si>
  <si>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</si>
  <si>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</si>
  <si>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</si>
  <si>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</si>
  <si>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</si>
  <si>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</si>
  <si>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</si>
  <si>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</si>
  <si>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</si>
  <si>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</si>
  <si>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</si>
  <si>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</si>
  <si>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</si>
  <si>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</si>
  <si>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</si>
  <si>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</si>
  <si>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</si>
  <si>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</si>
  <si>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</si>
  <si>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</si>
  <si>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</si>
  <si>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</si>
  <si>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</si>
  <si>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</si>
  <si>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</si>
  <si>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</si>
  <si>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</si>
  <si>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</si>
  <si>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</si>
  <si>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</si>
  <si>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</si>
  <si>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</si>
  <si>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</si>
  <si>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</si>
  <si>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</si>
  <si>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</si>
  <si>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</si>
  <si>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</si>
  <si>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</si>
  <si>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</si>
  <si>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</si>
  <si>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</si>
  <si>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</si>
  <si>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</si>
  <si>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</si>
  <si>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</si>
  <si>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</si>
  <si>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</si>
  <si>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</si>
  <si>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</si>
  <si>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</si>
  <si>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</si>
  <si>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</si>
  <si>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</si>
  <si>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</si>
  <si>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</si>
  <si>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</si>
  <si>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</si>
  <si>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</si>
  <si>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</si>
  <si>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</si>
  <si>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</si>
  <si>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</si>
  <si>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</si>
  <si>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</si>
  <si>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</si>
  <si>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</si>
  <si>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</si>
  <si>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</si>
  <si>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</si>
  <si>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</si>
  <si>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</si>
  <si>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</si>
  <si>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</si>
  <si>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</si>
  <si>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</si>
  <si>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</si>
  <si>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</si>
  <si>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</si>
  <si>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</si>
  <si>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</si>
  <si>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</si>
  <si>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</si>
  <si>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</si>
  <si>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</si>
  <si>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</si>
  <si>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</si>
  <si>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</si>
  <si>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</si>
  <si>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</si>
  <si>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</si>
  <si>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</si>
  <si>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</si>
  <si>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</si>
  <si>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</si>
  <si>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</si>
  <si>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</si>
  <si>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</si>
  <si>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</si>
  <si>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</si>
  <si>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</si>
  <si>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</si>
  <si>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</si>
  <si>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</si>
  <si>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</si>
  <si>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</si>
  <si>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</si>
  <si>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</si>
  <si>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</si>
  <si>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</si>
  <si>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</si>
  <si>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</si>
  <si>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</si>
  <si>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</si>
  <si>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</si>
  <si>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</si>
  <si>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</si>
  <si>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</si>
  <si>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</si>
  <si>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</si>
  <si>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</si>
  <si>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</si>
  <si>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</si>
  <si>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</si>
  <si>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</si>
  <si>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</si>
  <si>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</si>
  <si>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</si>
  <si>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</si>
  <si>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</si>
  <si>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</si>
  <si>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</si>
  <si>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</si>
  <si>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</si>
  <si>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</si>
  <si>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</si>
  <si>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</si>
  <si>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</si>
  <si>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</si>
  <si>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</si>
  <si>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</si>
  <si>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</si>
  <si>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</si>
  <si>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</si>
  <si>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</si>
  <si>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</si>
  <si>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</si>
  <si>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</si>
  <si>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</si>
  <si>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</si>
  <si>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</si>
  <si>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</si>
  <si>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</si>
  <si>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</si>
  <si>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</si>
  <si>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</si>
  <si>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</si>
  <si>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</si>
  <si>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</si>
  <si>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</si>
  <si>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</si>
  <si>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</si>
  <si>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</si>
  <si>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</si>
  <si>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</si>
  <si>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</si>
  <si>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</si>
  <si>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</si>
  <si>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</si>
  <si>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</si>
  <si>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</si>
  <si>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</si>
  <si>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</si>
  <si>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</si>
  <si>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</si>
  <si>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</si>
  <si>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</si>
  <si>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</si>
  <si>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</si>
  <si>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</si>
  <si>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</si>
  <si>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</si>
  <si>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</si>
  <si>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</si>
  <si>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</si>
  <si>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</si>
  <si>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</si>
  <si>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</si>
  <si>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</si>
  <si>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</si>
  <si>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</si>
  <si>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</si>
  <si>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</si>
  <si>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</si>
  <si>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</si>
  <si>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</si>
  <si>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</si>
  <si>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</si>
  <si>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</si>
  <si>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</si>
  <si>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</si>
  <si>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</si>
  <si>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</si>
  <si>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</si>
  <si>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</si>
  <si>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</si>
  <si>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</si>
  <si>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</si>
  <si>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</si>
  <si>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</si>
  <si>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</si>
  <si>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</si>
  <si>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</si>
  <si>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</si>
  <si>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</si>
  <si>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</si>
  <si>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</si>
  <si>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</si>
  <si>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</si>
  <si>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</si>
  <si>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</si>
  <si>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</si>
  <si>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</si>
  <si>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</si>
  <si>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</si>
  <si>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</si>
  <si>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</si>
  <si>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</si>
  <si>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</si>
  <si>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</si>
  <si>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</si>
  <si>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</si>
  <si>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</si>
  <si>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</si>
  <si>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</si>
  <si>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</si>
  <si>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</si>
  <si>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</si>
  <si>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</si>
  <si>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</si>
  <si>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</si>
  <si>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</si>
  <si>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</si>
  <si>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</si>
  <si>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</si>
  <si>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</si>
  <si>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</si>
  <si>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</si>
  <si>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</si>
  <si>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</si>
  <si>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</si>
  <si>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</si>
  <si>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</si>
  <si>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</si>
  <si>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</si>
  <si>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</si>
  <si>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</si>
  <si>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</si>
  <si>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</si>
  <si>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</si>
  <si>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</si>
  <si>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</si>
  <si>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</si>
  <si>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</si>
  <si>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</si>
  <si>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</si>
  <si>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</si>
  <si>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</si>
  <si>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</si>
  <si>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</si>
  <si>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</si>
  <si>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</si>
  <si>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</si>
  <si>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</si>
  <si>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</si>
  <si>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</si>
  <si>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</si>
  <si>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</si>
  <si>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</si>
  <si>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</si>
  <si>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</si>
  <si>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</si>
  <si>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</si>
  <si>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</si>
  <si>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</si>
  <si>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</si>
  <si>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</si>
  <si>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</si>
  <si>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</si>
  <si>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</si>
  <si>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</si>
  <si>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</si>
  <si>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</si>
  <si>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</si>
  <si>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</si>
  <si>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</si>
  <si>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</si>
  <si>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</si>
  <si>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</si>
  <si>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</si>
  <si>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</si>
  <si>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</si>
  <si>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</si>
  <si>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</si>
  <si>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</si>
  <si>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</si>
  <si>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</si>
  <si>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</si>
  <si>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</si>
  <si>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</si>
  <si>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</si>
  <si>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</si>
  <si>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</si>
  <si>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</si>
  <si>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</si>
  <si>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</si>
  <si>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</si>
  <si>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</si>
  <si>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</si>
  <si>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</si>
  <si>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</si>
  <si>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</si>
  <si>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</si>
  <si>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</si>
  <si>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</si>
  <si>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</si>
  <si>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</si>
  <si>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</si>
  <si>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</si>
  <si>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</si>
  <si>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</si>
  <si>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</si>
  <si>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</si>
  <si>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</si>
  <si>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</si>
  <si>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</si>
  <si>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</si>
  <si>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</si>
  <si>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</si>
  <si>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</si>
  <si>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</si>
  <si>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</si>
  <si>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</si>
  <si>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</si>
  <si>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</si>
  <si>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</si>
  <si>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</si>
  <si>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</si>
  <si>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</si>
  <si>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</si>
  <si>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</si>
  <si>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</si>
  <si>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</si>
  <si>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</si>
  <si>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</si>
  <si>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</si>
  <si>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</si>
  <si>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</si>
  <si>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</si>
  <si>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</si>
  <si>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</si>
  <si>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</si>
  <si>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</si>
  <si>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</si>
  <si>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</si>
  <si>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</si>
  <si>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</si>
  <si>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</si>
  <si>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</si>
  <si>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</si>
  <si>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</si>
  <si>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</si>
  <si>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</si>
  <si>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</si>
  <si>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</si>
  <si>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</si>
  <si>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</si>
  <si>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</si>
  <si>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</si>
  <si>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</si>
  <si>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</si>
  <si>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</si>
  <si>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</si>
  <si>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</si>
  <si>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</si>
  <si>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</si>
  <si>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</si>
  <si>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</si>
  <si>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</si>
  <si>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</si>
  <si>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</si>
  <si>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</si>
  <si>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</si>
  <si>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</si>
  <si>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</si>
  <si>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</si>
  <si>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</si>
  <si>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</si>
  <si>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</si>
  <si>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</si>
  <si>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</si>
  <si>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</si>
  <si>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</si>
  <si>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</si>
  <si>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</si>
  <si>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</si>
  <si>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</si>
  <si>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</si>
  <si>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</si>
  <si>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</si>
  <si>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</si>
  <si>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</si>
  <si>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</si>
  <si>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</si>
  <si>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</si>
  <si>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</si>
  <si>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</si>
  <si>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</si>
  <si>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</si>
  <si>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</si>
  <si>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</si>
  <si>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</si>
  <si>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</si>
  <si>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</si>
  <si>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</si>
  <si>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</si>
  <si>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</si>
  <si>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</si>
  <si>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</si>
  <si>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</si>
  <si>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</si>
  <si>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</si>
  <si>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</si>
  <si>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</si>
  <si>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</si>
  <si>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</si>
  <si>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</si>
  <si>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</si>
  <si>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</si>
  <si>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</si>
  <si>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</si>
  <si>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</si>
  <si>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</si>
  <si>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</si>
  <si>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</si>
  <si>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</si>
  <si>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</si>
  <si>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</si>
  <si>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</si>
  <si>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</si>
  <si>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</si>
  <si>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</si>
  <si>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</si>
  <si>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</si>
  <si>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</si>
  <si>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</si>
  <si>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</si>
  <si>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</si>
  <si>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</si>
  <si>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</si>
  <si>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</si>
  <si>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</si>
  <si>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</si>
  <si>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</si>
  <si>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</si>
  <si>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</si>
  <si>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</si>
  <si>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</si>
  <si>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</si>
  <si>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</si>
  <si>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</si>
  <si>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</si>
  <si>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</si>
  <si>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</si>
  <si>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</si>
  <si>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</si>
  <si>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</si>
  <si>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</si>
  <si>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</si>
  <si>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</si>
  <si>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</si>
  <si>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</si>
  <si>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</si>
  <si>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</si>
  <si>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</si>
  <si>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</si>
  <si>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</si>
  <si>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</si>
  <si>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</si>
  <si>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</si>
  <si>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</si>
  <si>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</si>
  <si>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</si>
  <si>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</si>
  <si>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</si>
  <si>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</si>
  <si>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</si>
  <si>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</si>
  <si>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</si>
  <si>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</si>
  <si>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</si>
  <si>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</si>
  <si>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</si>
  <si>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</si>
  <si>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</si>
  <si>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</si>
  <si>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</si>
  <si>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</si>
  <si>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</si>
  <si>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</si>
  <si>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</si>
  <si>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</si>
  <si>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</si>
  <si>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</si>
  <si>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</si>
  <si>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</si>
  <si>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</si>
  <si>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</si>
  <si>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</si>
  <si>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</si>
  <si>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</si>
  <si>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</si>
  <si>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</si>
  <si>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</si>
  <si>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</si>
  <si>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</si>
  <si>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</si>
  <si>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</si>
  <si>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</si>
  <si>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</si>
  <si>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</si>
  <si>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</si>
  <si>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</si>
  <si>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</si>
  <si>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</si>
  <si>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</si>
  <si>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</si>
  <si>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</si>
  <si>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</si>
  <si>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</si>
  <si>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</si>
  <si>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</si>
  <si>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</si>
  <si>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</si>
  <si>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</si>
  <si>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</si>
  <si>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</si>
  <si>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</si>
  <si>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</si>
  <si>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</si>
  <si>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</si>
  <si>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</si>
  <si>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</si>
  <si>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</si>
  <si>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</si>
  <si>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</si>
  <si>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</si>
  <si>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</si>
  <si>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</si>
  <si>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</si>
  <si>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</si>
  <si>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</si>
  <si>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</si>
  <si>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</si>
  <si>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</si>
  <si>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</si>
  <si>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</si>
  <si>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</si>
  <si>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</si>
  <si>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</si>
  <si>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</si>
  <si>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</si>
  <si>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</si>
  <si>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</si>
  <si>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</si>
  <si>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</si>
  <si>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</si>
  <si>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</si>
  <si>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</si>
  <si>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</si>
  <si>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</si>
  <si>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</si>
  <si>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</si>
  <si>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</si>
  <si>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</si>
  <si>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</si>
  <si>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</si>
  <si>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</si>
  <si>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</si>
  <si>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</si>
  <si>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</si>
  <si>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</si>
  <si>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</si>
  <si>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</si>
  <si>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</si>
  <si>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</si>
  <si>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</si>
  <si>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</si>
  <si>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</si>
  <si>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</si>
  <si>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</si>
  <si>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</si>
  <si>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</si>
  <si>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</si>
  <si>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</si>
  <si>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</si>
  <si>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</si>
  <si>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</si>
  <si>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</si>
  <si>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</si>
  <si>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</si>
  <si>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</si>
  <si>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</si>
  <si>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</si>
  <si>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</si>
  <si>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</si>
  <si>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</si>
  <si>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</si>
  <si>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</si>
  <si>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</si>
  <si>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</si>
  <si>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</si>
  <si>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</si>
  <si>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</si>
  <si>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</si>
  <si>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</si>
  <si>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</si>
  <si>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</si>
  <si>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</si>
  <si>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</si>
  <si>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</si>
  <si>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</si>
  <si>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</si>
  <si>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</si>
  <si>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</si>
  <si>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</si>
  <si>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</si>
  <si>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</si>
  <si>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</si>
  <si>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</si>
  <si>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</si>
  <si>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</si>
  <si>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</si>
  <si>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</si>
  <si>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</si>
  <si>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</si>
  <si>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</si>
  <si>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</si>
  <si>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</si>
  <si>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</si>
  <si>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</si>
  <si>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</si>
  <si>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</si>
  <si>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</si>
  <si>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</si>
  <si>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</si>
  <si>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</si>
  <si>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</si>
  <si>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</si>
  <si>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</si>
  <si>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</si>
  <si>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</si>
  <si>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</si>
  <si>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</si>
  <si>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</si>
  <si>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</si>
  <si>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</si>
  <si>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</si>
  <si>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</si>
  <si>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</si>
  <si>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</si>
  <si>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</si>
  <si>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</si>
  <si>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</si>
  <si>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</si>
  <si>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</si>
  <si>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</si>
  <si>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</si>
  <si>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</si>
  <si>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</si>
  <si>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</si>
  <si>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</si>
  <si>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</si>
  <si>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</si>
  <si>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</si>
  <si>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</si>
  <si>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</si>
  <si>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</si>
  <si>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</si>
  <si>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</si>
  <si>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</si>
  <si>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</si>
  <si>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</si>
  <si>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</si>
  <si>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</si>
  <si>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</si>
  <si>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</si>
  <si>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</si>
  <si>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</si>
  <si>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</si>
  <si>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</si>
  <si>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</si>
  <si>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</si>
  <si>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</si>
  <si>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</si>
  <si>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</si>
  <si>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</si>
  <si>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</si>
  <si>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</si>
  <si>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</si>
  <si>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</si>
  <si>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</si>
  <si>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</si>
  <si>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</si>
  <si>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</si>
  <si>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</si>
  <si>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</si>
  <si>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</si>
  <si>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</si>
  <si>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</si>
  <si>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</si>
  <si>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</si>
  <si>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</si>
  <si>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</si>
  <si>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</si>
  <si>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</si>
  <si>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</si>
  <si>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</si>
  <si>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</si>
  <si>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</si>
  <si>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</si>
  <si>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</si>
  <si>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</si>
  <si>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</si>
  <si>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</si>
  <si>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</si>
  <si>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</si>
  <si>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</si>
  <si>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</si>
  <si>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</si>
  <si>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</si>
  <si>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</si>
  <si>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</si>
  <si>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</si>
  <si>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</si>
  <si>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</si>
  <si>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</si>
  <si>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</si>
  <si>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</si>
  <si>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</si>
  <si>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</si>
  <si>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</si>
  <si>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</si>
  <si>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</si>
  <si>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</si>
  <si>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</si>
  <si>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</si>
  <si>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</si>
  <si>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</si>
  <si>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</si>
  <si>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</si>
  <si>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</si>
  <si>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</si>
  <si>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</si>
  <si>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</si>
  <si>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</si>
  <si>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</si>
  <si>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</si>
  <si>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</si>
  <si>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</si>
  <si>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</si>
  <si>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</si>
  <si>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</si>
  <si>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</si>
  <si>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</si>
  <si>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</si>
  <si>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</si>
  <si>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</si>
  <si>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</si>
  <si>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</si>
  <si>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</si>
  <si>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</si>
  <si>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</si>
  <si>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</si>
  <si>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</si>
  <si>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</si>
  <si>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</si>
  <si>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</si>
  <si>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</si>
  <si>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</si>
  <si>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</si>
  <si>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</si>
  <si>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</si>
  <si>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</si>
  <si>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</si>
  <si>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</si>
  <si>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</si>
  <si>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</si>
  <si>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</si>
  <si>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</si>
  <si>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</si>
  <si>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</si>
  <si>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</si>
  <si>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</si>
  <si>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</si>
  <si>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</si>
  <si>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</si>
  <si>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</si>
  <si>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</si>
  <si>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</si>
  <si>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</si>
  <si>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</si>
  <si>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</si>
  <si>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</si>
  <si>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</si>
  <si>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</si>
  <si>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</si>
  <si>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</si>
  <si>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</si>
  <si>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</si>
  <si>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</si>
  <si>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</si>
  <si>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</si>
  <si>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</si>
  <si>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</si>
  <si>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</si>
  <si>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</si>
  <si>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</si>
  <si>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</si>
  <si>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</si>
  <si>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</si>
  <si>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</si>
  <si>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</si>
  <si>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</si>
  <si>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</si>
  <si>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</si>
  <si>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</si>
  <si>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</si>
  <si>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</si>
  <si>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</si>
  <si>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</si>
  <si>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</si>
  <si>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</si>
  <si>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</si>
  <si>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</si>
  <si>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</si>
  <si>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</si>
  <si>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</si>
  <si>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</si>
  <si>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</si>
  <si>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</si>
  <si>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</si>
  <si>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</si>
  <si>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</si>
  <si>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</si>
  <si>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</si>
  <si>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</si>
  <si>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</si>
  <si>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</si>
  <si>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</si>
  <si>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</si>
  <si>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</si>
  <si>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</si>
  <si>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</si>
  <si>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</si>
  <si>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</si>
  <si>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</si>
  <si>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</si>
  <si>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</si>
  <si>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</si>
  <si>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</si>
  <si>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</si>
  <si>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</si>
  <si>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</si>
  <si>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</si>
  <si>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</si>
  <si>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</si>
  <si>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</si>
  <si>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</si>
  <si>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</si>
  <si>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</si>
  <si>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</si>
  <si>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</si>
  <si>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</si>
  <si>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</si>
  <si>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</si>
  <si>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</si>
  <si>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</si>
  <si>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</si>
  <si>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</si>
  <si>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</si>
  <si>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</si>
  <si>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</si>
  <si>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</si>
  <si>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</si>
  <si>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</si>
  <si>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</si>
  <si>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</si>
  <si>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</si>
  <si>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</si>
  <si>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</si>
  <si>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</si>
  <si>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</si>
  <si>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</si>
  <si>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</si>
  <si>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</si>
  <si>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</si>
  <si>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</si>
  <si>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</si>
  <si>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</si>
  <si>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</si>
  <si>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</si>
  <si>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</si>
  <si>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</si>
  <si>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</si>
  <si>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</si>
  <si>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</si>
  <si>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</si>
  <si>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</si>
  <si>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</si>
  <si>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</si>
  <si>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</si>
  <si>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</si>
  <si>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</si>
  <si>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</si>
  <si>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</si>
  <si>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</si>
  <si>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</si>
  <si>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</si>
  <si>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</si>
  <si>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</si>
  <si>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</si>
  <si>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</si>
  <si>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</si>
  <si>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</si>
  <si>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</si>
  <si>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</si>
  <si>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</si>
  <si>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</si>
  <si>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</si>
  <si>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</si>
  <si>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</si>
  <si>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</si>
  <si>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</si>
  <si>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</si>
  <si>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</si>
  <si>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</si>
  <si>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</si>
  <si>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</si>
  <si>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</si>
  <si>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</si>
  <si>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</si>
  <si>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</si>
  <si>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</si>
  <si>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</si>
  <si>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</si>
  <si>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</si>
  <si>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</si>
  <si>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</si>
  <si>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</si>
  <si>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</si>
  <si>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</si>
  <si>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</si>
  <si>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</si>
  <si>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</si>
  <si>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</si>
  <si>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</si>
  <si>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</si>
  <si>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</si>
  <si>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</si>
  <si>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</si>
  <si>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</si>
  <si>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</si>
  <si>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</si>
  <si>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</si>
  <si>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</si>
  <si>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</si>
  <si>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</si>
  <si>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</si>
  <si>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</si>
  <si>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</si>
  <si>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</si>
  <si>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</si>
  <si>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</si>
  <si>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</si>
  <si>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</si>
  <si>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</si>
  <si>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</si>
  <si>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</si>
  <si>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</si>
  <si>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</si>
  <si>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</si>
  <si>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</si>
  <si>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</si>
  <si>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</si>
  <si>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</si>
  <si>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</si>
  <si>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</si>
  <si>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</si>
  <si>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</si>
  <si>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</si>
  <si>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</si>
  <si>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</si>
  <si>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</si>
  <si>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</si>
  <si>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</si>
  <si>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</si>
  <si>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</si>
  <si>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</si>
  <si>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</si>
  <si>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</si>
  <si>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</si>
  <si>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</si>
  <si>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</si>
  <si>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</si>
  <si>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</si>
  <si>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</si>
  <si>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</si>
  <si>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</si>
  <si>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</si>
  <si>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</si>
  <si>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</si>
  <si>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</si>
  <si>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</si>
  <si>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</si>
  <si>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</si>
  <si>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</si>
  <si>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</si>
  <si>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</si>
  <si>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</si>
  <si>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</si>
  <si>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</si>
  <si>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</si>
  <si>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</si>
  <si>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</si>
  <si>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</si>
  <si>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</si>
  <si>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</si>
  <si>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</si>
  <si>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</si>
  <si>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</si>
  <si>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</si>
  <si>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</si>
  <si>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</si>
  <si>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</si>
  <si>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</si>
  <si>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</si>
  <si>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</si>
  <si>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</si>
  <si>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</si>
  <si>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</si>
  <si>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</si>
  <si>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</si>
  <si>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</si>
  <si>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</si>
  <si>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</si>
  <si>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</si>
  <si>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</si>
  <si>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</si>
  <si>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</si>
  <si>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</si>
  <si>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</si>
  <si>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</si>
  <si>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</si>
  <si>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</si>
  <si>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</si>
  <si>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</si>
  <si>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</si>
  <si>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</si>
  <si>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</si>
  <si>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</si>
  <si>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</si>
  <si>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</si>
  <si>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</si>
  <si>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</si>
  <si>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</si>
  <si>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</si>
  <si>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</si>
  <si>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</si>
  <si>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</si>
  <si>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</si>
  <si>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</si>
  <si>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</si>
  <si>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</si>
  <si>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</si>
  <si>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</si>
  <si>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</si>
  <si>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</si>
  <si>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</si>
  <si>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</si>
  <si>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</si>
  <si>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</si>
  <si>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</si>
  <si>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</si>
  <si>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</si>
  <si>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</si>
  <si>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</si>
  <si>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</si>
  <si>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</si>
  <si>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</si>
  <si>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</si>
  <si>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</si>
  <si>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</si>
  <si>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</si>
  <si>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</si>
  <si>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</si>
  <si>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</si>
  <si>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</si>
  <si>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</si>
  <si>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</si>
  <si>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</si>
  <si>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</si>
  <si>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</si>
  <si>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</si>
  <si>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</si>
  <si>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</si>
  <si>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</si>
  <si>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</si>
  <si>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</si>
  <si>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</si>
  <si>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</si>
  <si>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</si>
  <si>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</si>
  <si>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</si>
  <si>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</si>
  <si>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</si>
  <si>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</si>
  <si>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</si>
  <si>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</si>
  <si>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</si>
  <si>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</si>
  <si>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</si>
  <si>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</si>
  <si>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</si>
  <si>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</si>
  <si>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</si>
  <si>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</si>
  <si>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</si>
  <si>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</si>
  <si>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</si>
  <si>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</si>
  <si>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</si>
  <si>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</si>
  <si>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</si>
  <si>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</si>
  <si>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</si>
  <si>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</si>
  <si>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</si>
  <si>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</si>
  <si>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</si>
  <si>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</si>
  <si>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</si>
  <si>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</si>
  <si>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</si>
  <si>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</si>
  <si>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</si>
  <si>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</si>
  <si>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</si>
  <si>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</si>
  <si>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</si>
  <si>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</si>
  <si>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</si>
  <si>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</si>
  <si>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</si>
  <si>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</si>
  <si>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</si>
  <si>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</si>
  <si>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</si>
  <si>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</si>
  <si>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</si>
  <si>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</si>
  <si>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</si>
  <si>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</si>
  <si>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</si>
  <si>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</si>
  <si>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</si>
  <si>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</si>
  <si>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</si>
  <si>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</si>
  <si>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</si>
  <si>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</si>
  <si>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</si>
  <si>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</si>
  <si>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</si>
  <si>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</si>
  <si>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</si>
  <si>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</si>
  <si>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</si>
  <si>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</si>
  <si>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</si>
  <si>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</si>
  <si>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</si>
  <si>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</si>
  <si>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</si>
  <si>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</si>
  <si>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</si>
  <si>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</si>
  <si>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</si>
  <si>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</si>
  <si>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</si>
  <si>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</si>
  <si>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</si>
  <si>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</si>
  <si>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</si>
  <si>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</si>
  <si>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</si>
  <si>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</si>
  <si>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</si>
  <si>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</si>
  <si>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</si>
  <si>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</si>
  <si>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</si>
  <si>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</si>
  <si>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</si>
  <si>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</si>
  <si>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</si>
  <si>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</si>
  <si>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</si>
  <si>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</si>
  <si>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</si>
  <si>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</si>
  <si>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</si>
  <si>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</si>
  <si>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</si>
  <si>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</si>
  <si>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</si>
  <si>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</si>
  <si>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</si>
  <si>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</si>
  <si>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</si>
  <si>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</si>
  <si>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</si>
  <si>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</si>
  <si>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</si>
  <si>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</si>
  <si>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</si>
  <si>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</si>
  <si>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</si>
  <si>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</si>
  <si>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</si>
  <si>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</si>
  <si>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</si>
  <si>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</si>
  <si>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</si>
  <si>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</si>
  <si>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</si>
  <si>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</si>
  <si>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</si>
  <si>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</si>
  <si>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</si>
  <si>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</si>
  <si>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</si>
  <si>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</si>
  <si>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</si>
  <si>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</si>
  <si>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</si>
  <si>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</si>
  <si>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</si>
  <si>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</si>
  <si>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</si>
  <si>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</si>
  <si>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</si>
  <si>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</si>
  <si>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</si>
  <si>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</si>
  <si>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</si>
  <si>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</si>
  <si>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</si>
  <si>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</si>
  <si>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</si>
  <si>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</si>
  <si>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</si>
  <si>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</si>
  <si>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</si>
  <si>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</si>
  <si>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</si>
  <si>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</si>
  <si>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</si>
  <si>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</si>
  <si>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</si>
  <si>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</si>
  <si>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</si>
  <si>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</si>
  <si>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</si>
  <si>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</si>
  <si>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</si>
  <si>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</si>
  <si>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</si>
  <si>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</si>
  <si>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</si>
  <si>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</si>
  <si>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</si>
  <si>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</si>
  <si>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</si>
  <si>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</si>
  <si>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</si>
  <si>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</si>
  <si>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</si>
  <si>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</si>
  <si>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</si>
  <si>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</si>
  <si>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</si>
  <si>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</si>
  <si>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</si>
  <si>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</si>
  <si>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</si>
  <si>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</si>
  <si>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</si>
  <si>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</si>
  <si>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</si>
  <si>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</si>
  <si>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</si>
  <si>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</si>
  <si>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</si>
  <si>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</si>
  <si>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</si>
  <si>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</si>
  <si>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</si>
  <si>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</si>
  <si>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</si>
  <si>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</si>
  <si>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</si>
  <si>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</si>
  <si>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</si>
  <si>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</si>
  <si>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</si>
  <si>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</si>
  <si>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</si>
  <si>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</si>
  <si>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</si>
  <si>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</si>
  <si>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</si>
  <si>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</si>
  <si>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</si>
  <si>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</si>
  <si>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</si>
  <si>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</si>
  <si>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</si>
  <si>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</si>
  <si>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</si>
  <si>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</si>
  <si>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</si>
  <si>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</si>
  <si>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</si>
  <si>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</si>
  <si>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</si>
  <si>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</si>
  <si>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</si>
  <si>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</si>
  <si>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</si>
  <si>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</si>
  <si>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</si>
  <si>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</si>
  <si>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</si>
  <si>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</si>
  <si>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</si>
  <si>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</si>
  <si>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</si>
  <si>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</si>
  <si>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</si>
  <si>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</si>
  <si>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</si>
  <si>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</si>
  <si>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</si>
  <si>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</si>
  <si>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</si>
  <si>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</si>
  <si>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</si>
  <si>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</si>
  <si>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</si>
  <si>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</si>
  <si>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</si>
  <si>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</si>
  <si>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</si>
  <si>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</si>
  <si>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</si>
  <si>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</si>
  <si>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</si>
  <si>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</si>
  <si>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</si>
  <si>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</si>
  <si>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</si>
  <si>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</si>
  <si>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</si>
  <si>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</si>
  <si>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</si>
  <si>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</si>
  <si>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</si>
  <si>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</si>
  <si>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</si>
  <si>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</si>
  <si>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</si>
  <si>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</si>
  <si>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</si>
  <si>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</si>
  <si>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</si>
  <si>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</si>
  <si>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</si>
  <si>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</si>
  <si>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</si>
  <si>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</si>
  <si>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</si>
  <si>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</si>
  <si>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</si>
  <si>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</si>
  <si>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</si>
  <si>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</si>
  <si>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</si>
  <si>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</si>
  <si>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</si>
  <si>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</si>
  <si>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</si>
  <si>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</si>
  <si>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</si>
  <si>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</si>
  <si>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</si>
  <si>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</si>
  <si>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</si>
  <si>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</si>
  <si>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</si>
  <si>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</si>
  <si>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</si>
  <si>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</si>
  <si>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</si>
  <si>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</si>
  <si>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</si>
  <si>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</si>
  <si>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</si>
  <si>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</si>
  <si>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</si>
  <si>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</si>
  <si>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</si>
  <si>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</si>
  <si>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</si>
  <si>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</si>
  <si>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</si>
  <si>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</si>
  <si>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</si>
  <si>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</si>
  <si>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</si>
  <si>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</si>
  <si>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</si>
  <si>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</si>
  <si>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</si>
  <si>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</si>
  <si>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</si>
  <si>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</si>
  <si>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</si>
  <si>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</si>
  <si>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</si>
  <si>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</si>
  <si>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</si>
  <si>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</si>
  <si>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</si>
  <si>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</si>
  <si>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</si>
  <si>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</si>
  <si>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</si>
  <si>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</si>
  <si>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</si>
  <si>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</si>
  <si>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</si>
  <si>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</si>
  <si>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</si>
  <si>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</si>
  <si>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</si>
  <si>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</si>
  <si>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</si>
  <si>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</si>
  <si>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</si>
  <si>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</si>
  <si>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</si>
  <si>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</si>
  <si>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</si>
  <si>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</si>
  <si>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</si>
  <si>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</si>
  <si>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</si>
  <si>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</si>
  <si>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</si>
  <si>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</si>
  <si>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</si>
  <si>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</si>
  <si>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</si>
  <si>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</si>
  <si>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</si>
  <si>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</si>
  <si>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</si>
  <si>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</si>
  <si>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</si>
  <si>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</si>
  <si>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</si>
  <si>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</si>
  <si>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</si>
  <si>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</si>
  <si>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</si>
  <si>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</si>
  <si>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</si>
  <si>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</si>
  <si>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</si>
  <si>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</si>
  <si>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</si>
  <si>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</si>
  <si>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</si>
  <si>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</si>
  <si>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</si>
  <si>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</si>
  <si>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</si>
  <si>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</si>
  <si>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</si>
  <si>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</si>
  <si>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</si>
  <si>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</si>
  <si>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</si>
  <si>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</si>
  <si>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</si>
  <si>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</si>
  <si>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</si>
  <si>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</si>
  <si>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</si>
  <si>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</si>
  <si>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</si>
  <si>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</si>
  <si>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</si>
  <si>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</si>
  <si>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</si>
  <si>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</si>
  <si>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</si>
  <si>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</si>
  <si>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</si>
  <si>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</si>
  <si>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</si>
  <si>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</si>
  <si>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</si>
  <si>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</si>
  <si>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</si>
  <si>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</si>
  <si>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</si>
  <si>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</si>
  <si>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</si>
  <si>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</si>
  <si>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</si>
  <si>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</si>
  <si>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</si>
  <si>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</si>
  <si>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</si>
  <si>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</si>
  <si>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</si>
  <si>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</si>
  <si>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</si>
  <si>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</si>
  <si>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</si>
  <si>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</si>
  <si>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</si>
  <si>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</si>
  <si>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</si>
  <si>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</si>
  <si>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</si>
  <si>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</si>
  <si>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</si>
  <si>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</si>
  <si>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</si>
  <si>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</si>
  <si>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</si>
  <si>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</si>
  <si>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</si>
  <si>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</si>
  <si>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</si>
  <si>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</si>
  <si>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</si>
  <si>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</si>
  <si>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</si>
  <si>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</si>
  <si>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</si>
  <si>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</si>
  <si>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</si>
  <si>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</si>
  <si>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</si>
  <si>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</si>
  <si>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</si>
  <si>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</si>
  <si>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</si>
  <si>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</si>
  <si>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</si>
  <si>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</si>
  <si>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</si>
  <si>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</si>
  <si>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</si>
  <si>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</si>
  <si>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</si>
  <si>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</si>
  <si>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</si>
  <si>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</si>
  <si>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</si>
  <si>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</si>
  <si>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</si>
  <si>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</si>
  <si>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</si>
  <si>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</si>
  <si>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</si>
  <si>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</si>
  <si>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</si>
  <si>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</si>
  <si>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</si>
  <si>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</si>
  <si>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</si>
  <si>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</si>
  <si>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</si>
  <si>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</si>
  <si>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</si>
  <si>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</si>
  <si>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</si>
  <si>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</si>
  <si>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</si>
  <si>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</si>
  <si>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</si>
  <si>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</si>
  <si>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</si>
  <si>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</si>
  <si>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</si>
  <si>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</si>
  <si>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</si>
  <si>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</si>
  <si>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</si>
  <si>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</si>
  <si>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</si>
  <si>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</si>
  <si>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</si>
  <si>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</si>
  <si>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</si>
  <si>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</si>
  <si>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</si>
  <si>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</si>
  <si>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</si>
  <si>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</si>
  <si>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</si>
  <si>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</si>
  <si>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</si>
  <si>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</si>
  <si>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</si>
  <si>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</si>
  <si>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</si>
  <si>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</si>
  <si>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</si>
  <si>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</si>
  <si>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</si>
  <si>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</si>
  <si>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</si>
  <si>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</si>
  <si>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</si>
  <si>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</si>
  <si>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</si>
  <si>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</si>
  <si>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</si>
  <si>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</si>
  <si>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</si>
  <si>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</si>
  <si>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</si>
  <si>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</si>
  <si>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</si>
  <si>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</si>
  <si>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</si>
  <si>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</si>
  <si>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</si>
  <si>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</si>
  <si>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</si>
  <si>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</si>
  <si>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</si>
  <si>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</si>
  <si>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</si>
  <si>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</si>
  <si>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</si>
  <si>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</si>
  <si>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</si>
  <si>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</si>
  <si>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</si>
  <si>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</si>
  <si>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</si>
  <si>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</si>
  <si>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</si>
  <si>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</si>
  <si>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</si>
  <si>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</si>
  <si>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</si>
  <si>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</si>
  <si>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</si>
  <si>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</si>
  <si>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</si>
  <si>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</si>
  <si>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</si>
  <si>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</si>
  <si>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</si>
  <si>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</si>
  <si>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</si>
  <si>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</si>
  <si>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</si>
  <si>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</si>
  <si>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</si>
  <si>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</si>
  <si>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</si>
  <si>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</si>
  <si>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</si>
  <si>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</si>
  <si>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</si>
  <si>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</si>
  <si>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</si>
  <si>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</si>
  <si>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</si>
  <si>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</si>
  <si>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</si>
  <si>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</si>
  <si>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</si>
  <si>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</si>
  <si>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</si>
  <si>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</si>
  <si>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</si>
  <si>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</si>
  <si>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</si>
  <si>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</si>
  <si>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</si>
  <si>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</si>
  <si>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</si>
  <si>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</si>
  <si>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</si>
  <si>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</si>
  <si>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</si>
  <si>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</si>
  <si>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</si>
  <si>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</si>
  <si>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</si>
  <si>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</si>
  <si>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</si>
  <si>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</si>
  <si>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</si>
  <si>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</si>
  <si>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</si>
  <si>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</si>
  <si>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</si>
  <si>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</si>
  <si>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</si>
  <si>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</si>
  <si>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</si>
  <si>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</si>
  <si>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</si>
  <si>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</si>
  <si>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</si>
  <si>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</si>
  <si>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</si>
  <si>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</si>
  <si>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</si>
  <si>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</si>
  <si>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</si>
  <si>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</si>
  <si>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</si>
  <si>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</si>
  <si>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</si>
  <si>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</si>
  <si>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</si>
  <si>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</si>
  <si>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</si>
  <si>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</si>
  <si>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</si>
  <si>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</si>
  <si>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</si>
  <si>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</si>
  <si>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</si>
  <si>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</si>
  <si>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</si>
  <si>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</si>
  <si>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</si>
  <si>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</si>
  <si>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</si>
  <si>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</si>
  <si>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</si>
  <si>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</si>
  <si>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</si>
  <si>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</si>
  <si>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</si>
  <si>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</si>
  <si>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</si>
  <si>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</si>
  <si>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</si>
  <si>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</si>
  <si>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</si>
  <si>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</si>
  <si>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</si>
  <si>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</si>
  <si>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</si>
  <si>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</si>
  <si>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</si>
  <si>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</si>
  <si>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</si>
  <si>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</si>
  <si>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</si>
  <si>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</si>
  <si>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</si>
  <si>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</si>
  <si>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</si>
  <si>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</si>
  <si>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</si>
  <si>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</si>
  <si>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</si>
  <si>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</si>
  <si>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</si>
  <si>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</si>
  <si>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</si>
  <si>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</si>
  <si>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</si>
  <si>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</si>
  <si>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</si>
  <si>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</si>
  <si>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</si>
  <si>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</si>
  <si>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</si>
  <si>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</si>
  <si>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</si>
  <si>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</si>
  <si>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</si>
  <si>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</si>
  <si>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</si>
  <si>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</si>
  <si>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</si>
  <si>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</si>
  <si>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</si>
  <si>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</si>
  <si>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</si>
  <si>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</si>
  <si>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</si>
  <si>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</si>
  <si>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</si>
  <si>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</si>
  <si>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</si>
  <si>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</si>
  <si>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</si>
  <si>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</si>
  <si>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</si>
  <si>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</si>
  <si>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</si>
  <si>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</si>
  <si>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</si>
  <si>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</si>
  <si>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</si>
  <si>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</si>
  <si>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</si>
  <si>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</si>
  <si>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</si>
  <si>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</si>
  <si>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</si>
  <si>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</si>
  <si>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</si>
  <si>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</si>
  <si>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</si>
  <si>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</si>
  <si>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</si>
  <si>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</si>
  <si>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</si>
  <si>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</si>
  <si>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</si>
  <si>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</si>
  <si>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</si>
  <si>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</si>
  <si>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</si>
  <si>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</si>
  <si>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</si>
  <si>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</si>
  <si>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</si>
  <si>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</si>
  <si>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</si>
  <si>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</si>
  <si>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</si>
  <si>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</si>
  <si>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</si>
  <si>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</si>
  <si>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</si>
  <si>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</si>
  <si>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</si>
  <si>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</si>
  <si>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</si>
  <si>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</si>
  <si>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</si>
  <si>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</si>
  <si>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</si>
  <si>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</si>
  <si>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</si>
  <si>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</si>
  <si>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</si>
  <si>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</si>
  <si>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</si>
  <si>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</si>
  <si>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</si>
  <si>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</si>
  <si>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</si>
  <si>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</si>
  <si>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</si>
  <si>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</si>
  <si>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</si>
  <si>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</si>
  <si>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</si>
  <si>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</si>
  <si>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</si>
  <si>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</si>
  <si>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</si>
  <si>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</si>
  <si>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</si>
  <si>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</si>
  <si>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</si>
  <si>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</si>
  <si>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</si>
  <si>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</si>
  <si>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</si>
  <si>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</si>
  <si>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</si>
  <si>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</si>
  <si>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</si>
  <si>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</si>
  <si>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</si>
  <si>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</si>
  <si>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</si>
  <si>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</si>
  <si>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</si>
  <si>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</si>
  <si>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</si>
  <si>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</si>
  <si>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</si>
  <si>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</si>
  <si>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</si>
  <si>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</si>
  <si>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</si>
  <si>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</si>
  <si>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</si>
  <si>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</si>
  <si>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</si>
  <si>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</si>
  <si>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</si>
  <si>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</si>
  <si>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</si>
  <si>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</si>
  <si>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</si>
  <si>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</si>
  <si>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</si>
  <si>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</si>
  <si>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</si>
  <si>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</si>
  <si>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</si>
  <si>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</si>
  <si>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</si>
  <si>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</si>
  <si>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</si>
  <si>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</si>
  <si>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</si>
  <si>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</si>
  <si>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</si>
  <si>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</si>
  <si>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</si>
  <si>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</si>
  <si>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</si>
  <si>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</si>
  <si>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</si>
  <si>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</si>
  <si>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</si>
  <si>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</si>
  <si>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</si>
  <si>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</si>
  <si>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</si>
  <si>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</si>
  <si>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</si>
  <si>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</si>
  <si>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</si>
  <si>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</si>
  <si>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</si>
  <si>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</si>
  <si>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</si>
  <si>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</si>
  <si>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</si>
  <si>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</si>
  <si>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</si>
  <si>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</si>
  <si>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</si>
  <si>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</si>
  <si>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</si>
  <si>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</si>
  <si>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</si>
  <si>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</si>
  <si>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</si>
  <si>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</si>
  <si>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</si>
  <si>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</si>
  <si>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</si>
  <si>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</si>
  <si>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</si>
  <si>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</si>
  <si>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</si>
  <si>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</si>
  <si>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</si>
  <si>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</si>
  <si>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</si>
  <si>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</si>
  <si>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</si>
  <si>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</si>
  <si>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</si>
  <si>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</si>
  <si>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</si>
  <si>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</si>
  <si>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</si>
  <si>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</si>
  <si>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</si>
  <si>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</si>
  <si>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</si>
  <si>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</si>
  <si>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</si>
  <si>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</si>
  <si>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</si>
  <si>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</si>
  <si>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</si>
  <si>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</si>
  <si>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</si>
  <si>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</si>
  <si>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</si>
  <si>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</si>
  <si>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</si>
  <si>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</si>
  <si>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</si>
  <si>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</si>
  <si>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</si>
  <si>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</si>
  <si>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</si>
  <si>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</si>
  <si>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</si>
  <si>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</si>
  <si>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</si>
  <si>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</si>
  <si>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</si>
  <si>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</si>
  <si>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</si>
  <si>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</si>
  <si>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</si>
  <si>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</si>
  <si>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</si>
  <si>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</si>
  <si>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</si>
  <si>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</si>
  <si>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</si>
  <si>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</si>
  <si>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</si>
  <si>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</si>
  <si>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</si>
  <si>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</si>
  <si>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</si>
  <si>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</si>
  <si>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</si>
  <si>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</si>
  <si>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</si>
  <si>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</si>
  <si>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</si>
  <si>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</si>
  <si>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</si>
  <si>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</si>
  <si>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</si>
  <si>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</si>
  <si>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</si>
  <si>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</si>
  <si>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</si>
  <si>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</si>
  <si>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</si>
  <si>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</si>
  <si>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</si>
  <si>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</si>
  <si>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</si>
  <si>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</si>
  <si>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</si>
  <si>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</si>
  <si>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</si>
  <si>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</si>
  <si>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</si>
  <si>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</si>
  <si>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</si>
  <si>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</si>
  <si>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</si>
  <si>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</si>
  <si>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</si>
  <si>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</si>
  <si>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</si>
  <si>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</si>
  <si>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</si>
  <si>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</si>
  <si>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</si>
  <si>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</si>
  <si>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</si>
  <si>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</si>
  <si>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</si>
  <si>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</si>
  <si>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</si>
  <si>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</si>
  <si>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</si>
  <si>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</si>
  <si>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</si>
  <si>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</si>
  <si>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</si>
  <si>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</si>
  <si>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</si>
  <si>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</si>
  <si>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</si>
  <si>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</si>
  <si>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</si>
  <si>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</si>
  <si>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</si>
  <si>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</si>
  <si>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</si>
  <si>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</si>
  <si>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</si>
  <si>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</si>
  <si>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</si>
  <si>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</si>
  <si>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</si>
  <si>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</si>
  <si>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</si>
  <si>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</si>
  <si>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</si>
  <si>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</si>
  <si>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</si>
  <si>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</si>
  <si>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</si>
  <si>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</si>
  <si>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</si>
  <si>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</si>
  <si>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</si>
  <si>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</si>
  <si>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</si>
  <si>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</si>
  <si>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</si>
  <si>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</si>
  <si>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</si>
  <si>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</si>
  <si>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</si>
  <si>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</si>
  <si>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</si>
  <si>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</si>
  <si>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</si>
  <si>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</si>
  <si>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</si>
  <si>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</si>
  <si>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</si>
  <si>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</si>
  <si>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</si>
  <si>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</si>
  <si>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</si>
  <si>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</si>
  <si>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</si>
  <si>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</si>
  <si>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</si>
  <si>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</si>
  <si>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</si>
  <si>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</si>
  <si>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</si>
  <si>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</si>
  <si>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</si>
  <si>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</si>
  <si>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</si>
  <si>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</si>
  <si>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</si>
  <si>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</si>
  <si>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</si>
  <si>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</si>
  <si>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</si>
  <si>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</si>
  <si>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</si>
  <si>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</si>
  <si>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</si>
  <si>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</si>
  <si>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</si>
  <si>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</si>
  <si>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</si>
  <si>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</si>
  <si>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</si>
  <si>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</si>
  <si>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</si>
  <si>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</si>
  <si>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</si>
  <si>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</si>
  <si>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</si>
  <si>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</si>
  <si>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</si>
  <si>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</si>
  <si>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</si>
  <si>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</si>
  <si>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</si>
  <si>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</si>
  <si>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</si>
  <si>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</si>
  <si>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</si>
  <si>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</si>
  <si>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</si>
  <si>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</si>
  <si>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</si>
  <si>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</si>
  <si>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</si>
  <si>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</si>
  <si>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</si>
  <si>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</si>
  <si>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</si>
  <si>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</si>
  <si>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</si>
  <si>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</si>
  <si>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</si>
  <si>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</si>
  <si>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</si>
  <si>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</si>
  <si>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</si>
  <si>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</si>
  <si>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</si>
  <si>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</si>
  <si>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</si>
  <si>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</si>
  <si>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</si>
  <si>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</si>
  <si>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</si>
  <si>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</si>
  <si>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</si>
  <si>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</si>
  <si>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</si>
  <si>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</si>
  <si>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</si>
  <si>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</si>
  <si>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</si>
  <si>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</si>
  <si>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</si>
  <si>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</si>
  <si>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</si>
  <si>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</si>
  <si>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</si>
  <si>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</si>
  <si>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</si>
  <si>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</si>
  <si>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</si>
  <si>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</si>
  <si>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</si>
  <si>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</si>
  <si>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</si>
  <si>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</si>
  <si>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</si>
  <si>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</si>
  <si>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</si>
  <si>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</si>
  <si>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</si>
  <si>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</si>
  <si>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</si>
  <si>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</si>
  <si>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</si>
  <si>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</si>
  <si>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</si>
  <si>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</si>
  <si>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</si>
  <si>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</si>
  <si>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</si>
  <si>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</si>
  <si>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</si>
  <si>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</si>
  <si>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</si>
  <si>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</si>
  <si>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</si>
  <si>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</si>
  <si>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</si>
  <si>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</si>
  <si>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</si>
  <si>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</si>
  <si>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</si>
  <si>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</si>
  <si>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</si>
  <si>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</si>
  <si>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</si>
  <si>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</si>
  <si>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</si>
  <si>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</si>
  <si>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</si>
  <si>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</si>
  <si>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</si>
  <si>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</si>
  <si>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</si>
  <si>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</si>
  <si>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</si>
  <si>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</si>
  <si>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</si>
  <si>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</si>
  <si>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</si>
  <si>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</si>
  <si>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</si>
  <si>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</si>
  <si>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</si>
  <si>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</si>
  <si>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</si>
  <si>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</si>
  <si>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</si>
  <si>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</si>
  <si>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</si>
  <si>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</si>
  <si>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</si>
  <si>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</si>
  <si>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</si>
  <si>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</si>
  <si>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</si>
  <si>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</si>
  <si>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</si>
  <si>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</si>
  <si>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</si>
  <si>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</si>
  <si>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</si>
  <si>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</si>
  <si>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</si>
  <si>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</si>
  <si>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</si>
  <si>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</si>
  <si>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</si>
  <si>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</si>
  <si>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</si>
  <si>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</si>
  <si>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</si>
  <si>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</si>
  <si>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</si>
  <si>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</si>
  <si>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</si>
  <si>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</si>
  <si>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</si>
  <si>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</si>
  <si>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</si>
  <si>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</si>
  <si>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</si>
  <si>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</si>
  <si>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</si>
  <si>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</si>
  <si>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</si>
  <si>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</si>
  <si>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</si>
  <si>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</si>
  <si>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</si>
  <si>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</si>
  <si>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</si>
  <si>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</si>
  <si>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</si>
  <si>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</si>
  <si>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</si>
  <si>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</si>
  <si>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</si>
  <si>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</si>
  <si>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</si>
  <si>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</si>
  <si>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</si>
  <si>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</si>
  <si>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</si>
  <si>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</si>
  <si>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</si>
  <si>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</si>
  <si>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</si>
  <si>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</si>
  <si>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</si>
  <si>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</si>
  <si>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</si>
  <si>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</si>
  <si>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</si>
  <si>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</si>
  <si>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</si>
  <si>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</si>
  <si>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</si>
  <si>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</si>
  <si>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</si>
  <si>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</si>
  <si>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</si>
  <si>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</si>
  <si>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</si>
  <si>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</si>
  <si>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</si>
  <si>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</si>
  <si>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</si>
  <si>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</si>
  <si>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</si>
  <si>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</si>
  <si>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</si>
  <si>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</si>
  <si>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</si>
  <si>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</si>
  <si>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</si>
  <si>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</si>
  <si>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</si>
  <si>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</si>
  <si>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</si>
  <si>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</si>
  <si>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</si>
  <si>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</si>
  <si>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</si>
  <si>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</si>
  <si>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</si>
  <si>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</si>
  <si>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</si>
  <si>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</si>
  <si>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</si>
  <si>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</si>
  <si>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</si>
  <si>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</si>
  <si>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</si>
  <si>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</si>
  <si>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</si>
  <si>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</si>
  <si>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</si>
  <si>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</si>
  <si>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</si>
  <si>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</si>
  <si>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</si>
  <si>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</si>
  <si>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</si>
  <si>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</si>
  <si>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</si>
  <si>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</si>
  <si>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</si>
  <si>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</si>
  <si>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</si>
  <si>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</si>
  <si>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</si>
  <si>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</si>
  <si>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</si>
  <si>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</si>
  <si>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</si>
  <si>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</si>
  <si>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</si>
  <si>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</si>
  <si>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</si>
  <si>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</si>
  <si>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</si>
  <si>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</si>
  <si>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</si>
  <si>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</si>
  <si>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</si>
  <si>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</si>
  <si>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</si>
  <si>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</si>
  <si>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</si>
  <si>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</si>
  <si>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</si>
  <si>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</si>
  <si>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</si>
  <si>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</si>
  <si>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</si>
  <si>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</si>
  <si>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</si>
  <si>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</si>
  <si>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</si>
  <si>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</si>
  <si>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</si>
  <si>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</si>
  <si>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</si>
  <si>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</si>
  <si>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</si>
  <si>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</si>
  <si>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</si>
  <si>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</si>
  <si>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</si>
  <si>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</si>
  <si>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</si>
  <si>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</si>
  <si>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</si>
  <si>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</si>
  <si>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</si>
  <si>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</si>
  <si>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</si>
  <si>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</si>
  <si>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</si>
  <si>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</si>
  <si>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</si>
  <si>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</si>
  <si>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</si>
  <si>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</si>
  <si>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</si>
  <si>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</si>
  <si>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</si>
  <si>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</si>
  <si>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</si>
  <si>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</si>
  <si>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</si>
  <si>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</si>
  <si>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</si>
  <si>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</si>
  <si>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</si>
  <si>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</si>
  <si>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</si>
  <si>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</si>
  <si>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</si>
  <si>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</si>
  <si>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</si>
  <si>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</si>
  <si>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</si>
  <si>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</si>
  <si>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</si>
  <si>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</si>
  <si>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</si>
  <si>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</si>
  <si>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</si>
  <si>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</si>
  <si>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</si>
  <si>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</si>
  <si>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</si>
  <si>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</si>
  <si>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</si>
  <si>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</si>
  <si>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</si>
  <si>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</si>
  <si>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</si>
  <si>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</si>
  <si>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</si>
  <si>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</si>
  <si>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</si>
  <si>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</si>
  <si>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</si>
  <si>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</si>
  <si>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</si>
  <si>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</si>
  <si>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</si>
  <si>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</si>
  <si>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</si>
  <si>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</si>
  <si>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</si>
  <si>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</si>
  <si>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</si>
  <si>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</si>
  <si>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</si>
  <si>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</si>
  <si>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</si>
  <si>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</si>
  <si>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</si>
  <si>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</si>
  <si>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</si>
  <si>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</si>
  <si>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</si>
  <si>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</si>
  <si>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</si>
  <si>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</si>
  <si>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</si>
  <si>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</si>
  <si>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</si>
  <si>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</si>
  <si>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</si>
  <si>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</si>
  <si>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</si>
  <si>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</si>
  <si>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</si>
  <si>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</si>
  <si>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</si>
  <si>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</si>
  <si>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</si>
  <si>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</si>
  <si>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</si>
  <si>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</si>
  <si>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</si>
  <si>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</si>
  <si>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</si>
  <si>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</si>
  <si>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</si>
  <si>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</si>
  <si>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</si>
  <si>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</si>
  <si>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</si>
  <si>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</si>
  <si>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</si>
  <si>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</si>
  <si>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</si>
  <si>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</si>
  <si>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</si>
  <si>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</si>
  <si>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</si>
  <si>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</si>
  <si>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</si>
  <si>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</si>
  <si>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</si>
  <si>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</si>
  <si>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</si>
  <si>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</si>
  <si>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</si>
  <si>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</si>
  <si>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</si>
  <si>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</si>
  <si>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</si>
  <si>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</si>
  <si>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</si>
  <si>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</si>
  <si>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</si>
  <si>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</si>
  <si>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</si>
  <si>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</si>
  <si>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</si>
  <si>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</si>
  <si>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</si>
  <si>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</si>
  <si>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</si>
  <si>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</si>
  <si>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</si>
  <si>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</si>
  <si>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</si>
  <si>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</si>
  <si>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</si>
  <si>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</si>
  <si>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</si>
  <si>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</si>
  <si>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</si>
  <si>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</si>
  <si>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</si>
  <si>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</si>
  <si>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</si>
  <si>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</si>
  <si>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</si>
  <si>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</si>
  <si>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</si>
  <si>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</si>
  <si>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</si>
  <si>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</si>
  <si>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</si>
  <si>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</si>
  <si>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</si>
  <si>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</si>
  <si>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</si>
  <si>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</si>
  <si>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</si>
  <si>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</si>
  <si>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</si>
  <si>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</si>
  <si>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</si>
  <si>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</si>
  <si>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</si>
  <si>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</si>
  <si>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</si>
  <si>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</si>
  <si>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</si>
  <si>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</si>
  <si>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</si>
  <si>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</si>
  <si>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</si>
  <si>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</si>
  <si>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</si>
  <si>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</si>
  <si>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</si>
  <si>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</si>
  <si>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</si>
  <si>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</si>
  <si>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</si>
  <si>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</si>
  <si>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</si>
  <si>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</si>
  <si>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</si>
  <si>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</si>
  <si>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</si>
  <si>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</si>
  <si>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</si>
  <si>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</si>
  <si>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</si>
  <si>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</si>
  <si>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</si>
  <si>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</si>
  <si>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</si>
  <si>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</si>
  <si>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</si>
  <si>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</si>
  <si>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</si>
  <si>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</si>
  <si>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</si>
  <si>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</si>
  <si>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</si>
  <si>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</si>
  <si>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</si>
  <si>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</si>
  <si>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</si>
  <si>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</si>
  <si>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</si>
  <si>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</si>
  <si>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</si>
  <si>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</si>
  <si>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</si>
  <si>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</si>
  <si>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</si>
  <si>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</si>
  <si>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</si>
  <si>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</si>
  <si>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</si>
  <si>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</si>
  <si>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</si>
  <si>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</si>
  <si>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</si>
  <si>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</si>
  <si>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</si>
  <si>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</si>
  <si>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</si>
  <si>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</si>
  <si>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</si>
  <si>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</si>
  <si>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</si>
  <si>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</si>
  <si>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</si>
  <si>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</si>
  <si>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</si>
  <si>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</si>
  <si>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</si>
  <si>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</si>
  <si>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</si>
  <si>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</si>
  <si>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</si>
  <si>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</si>
  <si>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</si>
  <si>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</si>
  <si>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</si>
  <si>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</si>
  <si>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</si>
  <si>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</si>
  <si>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</si>
  <si>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</si>
  <si>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</si>
  <si>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</si>
  <si>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</si>
  <si>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</si>
  <si>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</si>
  <si>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</si>
  <si>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</si>
  <si>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</si>
  <si>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</si>
  <si>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</si>
  <si>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</si>
  <si>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</si>
  <si>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</si>
  <si>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</si>
  <si>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</si>
  <si>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</si>
  <si>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</si>
  <si>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</si>
  <si>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</si>
  <si>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</si>
  <si>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</si>
  <si>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</si>
  <si>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</si>
  <si>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</si>
  <si>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</si>
  <si>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</si>
  <si>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</si>
  <si>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</si>
  <si>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</si>
  <si>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</si>
  <si>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</si>
  <si>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</si>
  <si>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</si>
  <si>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</si>
  <si>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</si>
  <si>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</si>
  <si>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</si>
  <si>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</si>
  <si>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</si>
  <si>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</si>
  <si>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</si>
  <si>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</si>
  <si>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</si>
  <si>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</si>
  <si>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</si>
  <si>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</si>
  <si>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</si>
  <si>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</si>
  <si>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</si>
  <si>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</si>
  <si>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</si>
  <si>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</si>
  <si>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</si>
  <si>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</si>
  <si>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</si>
  <si>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</si>
  <si>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</si>
  <si>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</si>
  <si>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</si>
  <si>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</si>
  <si>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</si>
  <si>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</si>
  <si>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</si>
  <si>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</si>
  <si>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</si>
  <si>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</si>
  <si>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</si>
  <si>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</si>
  <si>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</si>
  <si>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</si>
  <si>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</si>
  <si>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</si>
  <si>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</si>
  <si>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</si>
  <si>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</si>
  <si>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</si>
  <si>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</si>
  <si>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</si>
  <si>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</si>
  <si>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</si>
  <si>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</si>
  <si>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</si>
  <si>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</si>
  <si>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</si>
  <si>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</si>
  <si>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</si>
  <si>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</si>
  <si>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</si>
  <si>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</si>
  <si>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</si>
  <si>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</si>
  <si>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</si>
  <si>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</si>
  <si>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</si>
  <si>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</si>
  <si>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</si>
  <si>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</si>
  <si>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</si>
  <si>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</si>
  <si>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</si>
  <si>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</si>
  <si>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</si>
  <si>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</si>
  <si>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</si>
  <si>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</si>
  <si>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</si>
  <si>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</si>
  <si>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</si>
  <si>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</si>
  <si>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</si>
  <si>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</si>
  <si>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</si>
  <si>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</si>
  <si>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</si>
  <si>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</si>
  <si>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</si>
  <si>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</si>
  <si>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</si>
  <si>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</si>
  <si>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</si>
  <si>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</si>
  <si>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</si>
  <si>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</si>
  <si>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</si>
  <si>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</si>
  <si>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</si>
  <si>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</si>
  <si>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</si>
  <si>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</si>
  <si>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</si>
  <si>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</si>
  <si>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</si>
  <si>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</si>
  <si>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</si>
  <si>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</si>
  <si>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</si>
  <si>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</si>
  <si>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</si>
  <si>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</si>
  <si>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</si>
  <si>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</si>
  <si>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</si>
  <si>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</si>
  <si>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</si>
  <si>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</si>
  <si>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</si>
  <si>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</si>
  <si>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</si>
  <si>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</si>
  <si>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</si>
  <si>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</si>
  <si>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</si>
  <si>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</si>
  <si>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</si>
  <si>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</si>
  <si>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</si>
  <si>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</si>
  <si>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</si>
  <si>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</si>
  <si>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</si>
  <si>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</si>
  <si>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</si>
  <si>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</si>
  <si>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</si>
  <si>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</si>
  <si>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</si>
  <si>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</si>
  <si>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</si>
  <si>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</si>
  <si>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</si>
  <si>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</si>
  <si>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</si>
  <si>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</si>
  <si>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</si>
  <si>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</si>
  <si>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</si>
  <si>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</si>
  <si>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</si>
  <si>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</si>
  <si>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</si>
  <si>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</si>
  <si>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</si>
  <si>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</si>
  <si>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</si>
  <si>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</si>
  <si>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</si>
  <si>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</si>
  <si>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</si>
  <si>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</si>
  <si>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</si>
  <si>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</si>
  <si>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</si>
  <si>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</si>
  <si>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</si>
  <si>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</si>
  <si>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</si>
  <si>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</si>
  <si>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</si>
  <si>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</si>
  <si>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</si>
  <si>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</si>
  <si>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</si>
  <si>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</si>
  <si>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</si>
  <si>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</si>
  <si>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</si>
  <si>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</si>
  <si>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</si>
  <si>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</si>
  <si>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</si>
  <si>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</si>
  <si>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</si>
  <si>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</si>
  <si>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</si>
  <si>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</si>
  <si>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</si>
  <si>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</si>
  <si>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</si>
  <si>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</si>
  <si>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</si>
  <si>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</si>
  <si>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</si>
  <si>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</si>
  <si>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</si>
  <si>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</si>
  <si>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</si>
  <si>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</si>
  <si>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</si>
  <si>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</si>
  <si>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</si>
  <si>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</si>
  <si>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</si>
  <si>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</si>
  <si>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</si>
  <si>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</si>
  <si>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</si>
  <si>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</si>
  <si>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</si>
  <si>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</si>
  <si>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</si>
  <si>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</si>
  <si>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</si>
  <si>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</si>
  <si>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</si>
  <si>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</si>
  <si>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</si>
  <si>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</si>
  <si>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</si>
  <si>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</si>
  <si>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</si>
  <si>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</si>
  <si>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</si>
  <si>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</si>
  <si>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</si>
  <si>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</si>
  <si>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</si>
  <si>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</si>
  <si>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</si>
  <si>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</si>
  <si>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</si>
  <si>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</si>
  <si>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</si>
  <si>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</si>
  <si>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</si>
  <si>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</si>
  <si>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</si>
  <si>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</si>
  <si>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</si>
  <si>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</si>
  <si>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</si>
  <si>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</si>
  <si>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</si>
  <si>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</si>
  <si>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</si>
  <si>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</si>
  <si>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</si>
  <si>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</si>
  <si>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</si>
  <si>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</si>
  <si>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</si>
  <si>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</si>
  <si>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</si>
  <si>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</si>
  <si>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</si>
  <si>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</si>
  <si>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</si>
  <si>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</si>
  <si>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</si>
  <si>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</si>
  <si>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</si>
  <si>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</si>
  <si>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</si>
  <si>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</si>
  <si>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</si>
  <si>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</si>
  <si>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</si>
  <si>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</si>
  <si>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</si>
  <si>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</si>
  <si>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</si>
  <si>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</si>
  <si>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</si>
  <si>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</si>
  <si>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</si>
  <si>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</si>
  <si>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</si>
  <si>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</si>
  <si>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</si>
  <si>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</si>
  <si>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</si>
  <si>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</si>
  <si>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</si>
  <si>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</si>
  <si>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</si>
  <si>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</si>
  <si>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</si>
  <si>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</si>
  <si>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</si>
  <si>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</si>
  <si>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</si>
  <si>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</si>
  <si>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</si>
  <si>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</si>
  <si>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</si>
  <si>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</si>
  <si>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</si>
  <si>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</si>
  <si>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</si>
  <si>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</si>
  <si>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</si>
  <si>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</si>
  <si>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</si>
  <si>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</si>
  <si>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</si>
  <si>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</si>
  <si>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</si>
  <si>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</si>
  <si>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</si>
  <si>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</si>
  <si>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</si>
  <si>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</si>
  <si>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</si>
  <si>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</si>
  <si>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</si>
  <si>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</si>
  <si>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</si>
  <si>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</si>
  <si>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</si>
  <si>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</si>
  <si>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</si>
  <si>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</si>
  <si>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</si>
  <si>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</si>
  <si>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</si>
  <si>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</si>
  <si>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</si>
  <si>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</si>
  <si>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</si>
  <si>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</si>
  <si>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</si>
  <si>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</si>
  <si>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</si>
  <si>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</si>
  <si>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</si>
  <si>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</si>
  <si>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</si>
  <si>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</si>
  <si>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</si>
  <si>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</si>
  <si>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</si>
  <si>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</si>
  <si>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</si>
  <si>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</si>
  <si>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</si>
  <si>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</si>
  <si>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</si>
  <si>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</si>
  <si>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</si>
  <si>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</si>
  <si>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</si>
  <si>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</si>
  <si>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</si>
  <si>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</si>
  <si>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</si>
  <si>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</si>
  <si>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</si>
  <si>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</si>
  <si>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</si>
  <si>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</si>
  <si>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</si>
  <si>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</si>
  <si>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</si>
  <si>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</si>
  <si>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</si>
  <si>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</si>
  <si>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</si>
  <si>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</si>
  <si>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</si>
  <si>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</si>
  <si>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</si>
  <si>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</si>
  <si>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</si>
  <si>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</si>
  <si>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</si>
  <si>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</si>
  <si>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</si>
  <si>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</si>
  <si>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</si>
  <si>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</si>
  <si>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</si>
  <si>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</si>
  <si>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</si>
  <si>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</si>
  <si>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</si>
  <si>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</si>
  <si>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</si>
  <si>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</si>
  <si>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</si>
  <si>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</si>
  <si>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</si>
  <si>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</si>
  <si>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</si>
  <si>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</si>
  <si>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</si>
  <si>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</si>
  <si>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</si>
  <si>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</si>
  <si>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</si>
  <si>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</si>
  <si>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</si>
  <si>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</si>
  <si>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</si>
  <si>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</si>
  <si>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</si>
  <si>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</si>
  <si>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</si>
  <si>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</si>
  <si>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</si>
  <si>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</si>
  <si>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</si>
  <si>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</si>
  <si>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</si>
  <si>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</si>
  <si>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</si>
  <si>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</si>
  <si>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</si>
  <si>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</si>
  <si>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</si>
  <si>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</si>
  <si>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</si>
  <si>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</si>
  <si>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</si>
  <si>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</si>
  <si>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</si>
  <si>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</si>
  <si>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</si>
  <si>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</si>
  <si>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</si>
  <si>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</si>
  <si>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</si>
  <si>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</si>
  <si>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</si>
  <si>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</si>
  <si>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</si>
  <si>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</si>
  <si>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</si>
  <si>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</si>
  <si>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</si>
  <si>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</si>
  <si>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</si>
  <si>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</si>
  <si>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</si>
  <si>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</si>
  <si>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</si>
  <si>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</si>
  <si>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</si>
  <si>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</si>
  <si>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</si>
  <si>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</si>
  <si>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</si>
  <si>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</si>
  <si>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</si>
  <si>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</si>
  <si>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</si>
  <si>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</si>
  <si>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</si>
  <si>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</si>
  <si>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</si>
  <si>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</si>
  <si>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</si>
  <si>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</si>
  <si>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</si>
  <si>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</si>
  <si>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</si>
  <si>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</si>
  <si>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</si>
  <si>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</si>
  <si>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</si>
  <si>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</si>
  <si>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</si>
  <si>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</si>
  <si>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</si>
  <si>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</si>
  <si>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</si>
  <si>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</si>
  <si>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</si>
  <si>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</si>
  <si>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</si>
  <si>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</si>
  <si>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</si>
  <si>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</si>
  <si>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</si>
  <si>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</si>
  <si>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</si>
  <si>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</si>
  <si>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</si>
  <si>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</si>
  <si>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</si>
  <si>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</si>
  <si>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</si>
  <si>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</si>
  <si>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</si>
  <si>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</si>
  <si>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</si>
  <si>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</si>
  <si>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</si>
  <si>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</si>
  <si>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</si>
  <si>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</si>
  <si>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</si>
  <si>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</si>
  <si>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</si>
  <si>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</si>
  <si>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</si>
  <si>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</si>
  <si>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</si>
  <si>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</si>
  <si>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</si>
  <si>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</si>
  <si>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</si>
  <si>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</si>
  <si>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</si>
  <si>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</si>
  <si>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</si>
  <si>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</si>
  <si>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</si>
  <si>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</si>
  <si>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</si>
  <si>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</si>
  <si>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</si>
  <si>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</si>
  <si>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</si>
  <si>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</si>
  <si>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</si>
  <si>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</si>
  <si>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</si>
  <si>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</si>
  <si>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</si>
  <si>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</si>
  <si>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</si>
  <si>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</si>
  <si>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</si>
  <si>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</si>
  <si>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</si>
  <si>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</si>
  <si>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</si>
  <si>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</si>
  <si>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</si>
  <si>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</si>
  <si>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</si>
  <si>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</si>
  <si>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</si>
  <si>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</si>
  <si>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</si>
  <si>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</si>
  <si>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</si>
  <si>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</si>
  <si>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</si>
  <si>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</si>
  <si>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</si>
  <si>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</si>
  <si>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</si>
  <si>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</si>
  <si>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</si>
  <si>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</si>
  <si>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</si>
  <si>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</si>
  <si>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</si>
  <si>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</si>
  <si>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</si>
  <si>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</si>
  <si>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</si>
  <si>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</si>
  <si>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</si>
  <si>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</si>
  <si>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</si>
  <si>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</si>
  <si>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</si>
  <si>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</si>
  <si>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</si>
  <si>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</si>
  <si>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</si>
  <si>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</si>
  <si>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</si>
  <si>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</si>
  <si>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</si>
  <si>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</si>
  <si>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</si>
  <si>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</si>
  <si>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</si>
  <si>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</si>
  <si>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</si>
  <si>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</si>
  <si>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</si>
  <si>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</si>
  <si>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</si>
  <si>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</si>
  <si>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</si>
  <si>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</si>
  <si>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</si>
  <si>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</si>
  <si>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</si>
  <si>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</si>
  <si>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</si>
  <si>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</si>
  <si>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</si>
  <si>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</si>
  <si>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</si>
  <si>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</si>
  <si>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</si>
  <si>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</si>
  <si>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</si>
  <si>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</si>
  <si>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</si>
  <si>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</si>
  <si>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</si>
  <si>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</si>
  <si>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</si>
  <si>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</si>
  <si>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</si>
  <si>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</si>
  <si>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</si>
  <si>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</si>
  <si>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</si>
  <si>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</si>
  <si>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</si>
  <si>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</si>
  <si>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</si>
  <si>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</si>
  <si>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</si>
  <si>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</si>
  <si>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</si>
  <si>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</si>
  <si>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</si>
  <si>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</si>
  <si>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</si>
  <si>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</si>
  <si>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</si>
  <si>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</si>
  <si>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</si>
  <si>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</si>
  <si>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</si>
  <si>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</si>
  <si>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</si>
  <si>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</si>
  <si>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</si>
  <si>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</si>
  <si>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</si>
  <si>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</si>
  <si>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</si>
  <si>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</si>
  <si>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</si>
  <si>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</si>
  <si>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</si>
  <si>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</si>
  <si>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</si>
  <si>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</si>
  <si>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</si>
  <si>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</si>
  <si>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</si>
  <si>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</si>
  <si>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</si>
  <si>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</si>
  <si>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</si>
  <si>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</si>
  <si>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</si>
  <si>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</si>
  <si>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</si>
  <si>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</si>
  <si>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</si>
  <si>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</si>
  <si>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</si>
  <si>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</si>
  <si>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</si>
  <si>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</si>
  <si>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</si>
  <si>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</si>
  <si>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</si>
  <si>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</si>
  <si>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</si>
  <si>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</si>
  <si>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</si>
  <si>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</si>
  <si>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</si>
  <si>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</si>
  <si>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</si>
  <si>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</si>
  <si>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</si>
  <si>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</si>
  <si>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</si>
  <si>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</si>
  <si>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</si>
  <si>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</si>
  <si>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</si>
  <si>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</si>
  <si>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</si>
  <si>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</si>
  <si>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</si>
  <si>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</si>
  <si>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</si>
  <si>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</si>
  <si>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</si>
  <si>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</si>
  <si>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</si>
  <si>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</si>
  <si>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</si>
  <si>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</si>
  <si>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</si>
  <si>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</si>
  <si>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</si>
  <si>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</si>
  <si>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</si>
  <si>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</si>
  <si>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</si>
  <si>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</si>
  <si>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</si>
  <si>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</si>
  <si>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</si>
  <si>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</si>
  <si>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</si>
  <si>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</si>
  <si>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</si>
  <si>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</si>
  <si>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</si>
  <si>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</si>
  <si>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</si>
  <si>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</si>
  <si>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</si>
  <si>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</si>
  <si>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</si>
  <si>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</si>
  <si>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</si>
  <si>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</si>
  <si>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</si>
  <si>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</si>
  <si>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</si>
  <si>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</si>
  <si>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</si>
  <si>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</si>
  <si>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</si>
  <si>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</si>
  <si>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</si>
  <si>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</si>
  <si>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</si>
  <si>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</si>
  <si>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</si>
  <si>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</si>
  <si>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</si>
  <si>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</si>
  <si>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</si>
  <si>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</si>
  <si>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</si>
  <si>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</si>
  <si>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</si>
  <si>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</si>
  <si>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</si>
  <si>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</si>
  <si>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</si>
  <si>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</si>
  <si>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</si>
  <si>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</si>
  <si>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</si>
  <si>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</si>
  <si>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</si>
  <si>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</si>
  <si>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</si>
  <si>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</si>
  <si>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</si>
  <si>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</si>
  <si>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</si>
  <si>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</si>
  <si>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</si>
  <si>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</si>
  <si>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</si>
  <si>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</si>
  <si>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</si>
  <si>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</si>
  <si>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</si>
  <si>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</si>
  <si>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</si>
  <si>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</si>
  <si>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</si>
  <si>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</si>
  <si>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</si>
  <si>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</si>
  <si>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</si>
  <si>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</si>
  <si>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</si>
  <si>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</si>
  <si>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</si>
  <si>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</si>
  <si>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</si>
  <si>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</si>
  <si>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</si>
  <si>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</si>
  <si>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</si>
  <si>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</si>
  <si>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</si>
  <si>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</si>
  <si>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</si>
  <si>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</si>
  <si>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</si>
  <si>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</si>
  <si>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</si>
  <si>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</si>
  <si>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</si>
  <si>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</si>
  <si>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</si>
  <si>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</si>
  <si>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</si>
  <si>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</si>
  <si>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</si>
  <si>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</si>
  <si>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</si>
  <si>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</si>
  <si>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</si>
  <si>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</si>
  <si>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</si>
  <si>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</si>
  <si>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</si>
  <si>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</si>
  <si>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</si>
  <si>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</si>
  <si>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</si>
  <si>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</si>
  <si>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</si>
  <si>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</si>
  <si>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</si>
  <si>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</si>
  <si>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</si>
  <si>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</si>
  <si>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</si>
  <si>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</si>
  <si>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</si>
  <si>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</si>
  <si>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</si>
  <si>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</si>
  <si>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</si>
  <si>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</si>
  <si>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</si>
  <si>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</si>
  <si>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</si>
  <si>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</si>
  <si>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</si>
  <si>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</si>
  <si>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</si>
  <si>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</si>
  <si>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</si>
  <si>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</si>
  <si>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</si>
  <si>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</si>
  <si>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</si>
  <si>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</si>
  <si>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</si>
  <si>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</si>
  <si>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</si>
  <si>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</si>
  <si>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</si>
  <si>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</si>
  <si>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</si>
  <si>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</si>
  <si>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</si>
  <si>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</si>
  <si>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</si>
  <si>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</si>
  <si>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</si>
  <si>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</si>
  <si>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</si>
  <si>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</si>
  <si>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</si>
  <si>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</si>
  <si>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</si>
  <si>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</si>
  <si>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</si>
  <si>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</si>
  <si>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</si>
  <si>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</si>
  <si>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</si>
  <si>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</si>
  <si>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</si>
  <si>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</si>
  <si>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</si>
  <si>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</si>
  <si>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</si>
  <si>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</si>
  <si>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</si>
  <si>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</si>
  <si>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</si>
  <si>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</si>
  <si>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</si>
  <si>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</si>
  <si>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</si>
  <si>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</si>
  <si>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</si>
  <si>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</si>
  <si>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</si>
  <si>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</si>
  <si>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</si>
  <si>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</si>
  <si>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</si>
  <si>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</si>
  <si>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</si>
  <si>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</si>
  <si>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</si>
  <si>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</si>
  <si>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</si>
  <si>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</si>
  <si>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</si>
  <si>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</si>
  <si>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</si>
  <si>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</si>
  <si>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</si>
  <si>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</si>
  <si>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</si>
  <si>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</si>
  <si>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</si>
  <si>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</si>
  <si>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</si>
  <si>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</si>
  <si>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</si>
  <si>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</si>
  <si>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</si>
  <si>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</si>
  <si>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</si>
  <si>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</si>
  <si>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</si>
  <si>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</si>
  <si>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</si>
  <si>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</si>
  <si>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</si>
  <si>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</si>
  <si>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</si>
  <si>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</si>
  <si>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</si>
  <si>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</si>
  <si>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</si>
  <si>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</si>
  <si>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</si>
  <si>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</si>
  <si>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</si>
  <si>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</si>
  <si>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</si>
  <si>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</si>
  <si>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</si>
  <si>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</si>
  <si>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</si>
  <si>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</si>
  <si>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</si>
  <si>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</si>
  <si>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</si>
  <si>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</si>
  <si>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</si>
  <si>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</si>
  <si>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</si>
  <si>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</si>
  <si>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</si>
  <si>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</si>
  <si>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</si>
  <si>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</si>
  <si>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</si>
  <si>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</si>
  <si>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</si>
  <si>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</si>
  <si>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</si>
  <si>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</si>
  <si>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</si>
  <si>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</si>
  <si>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</si>
  <si>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</si>
  <si>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</si>
  <si>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</si>
  <si>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</si>
  <si>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</si>
  <si>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</si>
  <si>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</si>
  <si>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</si>
  <si>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</si>
  <si>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</si>
  <si>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</si>
  <si>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</si>
  <si>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</si>
  <si>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</si>
  <si>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</si>
  <si>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</si>
  <si>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</si>
  <si>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</si>
  <si>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</si>
  <si>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</si>
  <si>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</si>
  <si>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</si>
  <si>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</si>
  <si>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</si>
  <si>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</si>
  <si>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</si>
  <si>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</si>
  <si>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</si>
  <si>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</si>
  <si>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</si>
  <si>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</si>
  <si>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</si>
  <si>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</si>
  <si>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</si>
  <si>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</si>
  <si>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</si>
  <si>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</si>
  <si>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</si>
  <si>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</si>
  <si>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</si>
  <si>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</si>
  <si>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</si>
  <si>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</si>
  <si>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</si>
  <si>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</si>
  <si>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</si>
  <si>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</si>
  <si>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</si>
  <si>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</si>
  <si>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</si>
  <si>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</si>
  <si>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</si>
  <si>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</si>
  <si>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</si>
  <si>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</si>
  <si>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</si>
  <si>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</si>
  <si>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</si>
  <si>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</si>
  <si>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</si>
  <si>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</si>
  <si>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</si>
  <si>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</si>
  <si>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</si>
  <si>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</si>
  <si>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</si>
  <si>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</si>
  <si>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</si>
  <si>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</si>
  <si>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</si>
  <si>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</si>
  <si>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</si>
  <si>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</si>
  <si>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</si>
  <si>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</si>
  <si>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</si>
  <si>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</si>
  <si>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</si>
  <si>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</si>
  <si>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</si>
  <si>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</si>
  <si>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</si>
  <si>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</si>
  <si>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</si>
  <si>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</si>
  <si>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</si>
  <si>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</si>
  <si>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</si>
  <si>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</si>
  <si>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</si>
  <si>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</si>
  <si>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</si>
  <si>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</si>
  <si>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</si>
  <si>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</si>
  <si>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</si>
  <si>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</si>
  <si>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</si>
  <si>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</si>
  <si>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</si>
  <si>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</si>
  <si>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</si>
  <si>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</si>
  <si>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</si>
  <si>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</si>
  <si>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</si>
  <si>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</si>
  <si>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</si>
  <si>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</si>
  <si>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</si>
  <si>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</si>
  <si>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</si>
  <si>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</si>
  <si>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</si>
  <si>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</si>
  <si>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</si>
  <si>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</si>
  <si>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</si>
  <si>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</si>
  <si>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</si>
  <si>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</si>
  <si>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</si>
  <si>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</si>
  <si>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</si>
  <si>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</si>
  <si>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</si>
  <si>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</si>
  <si>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</si>
  <si>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</si>
  <si>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</si>
  <si>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</si>
  <si>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</si>
  <si>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</si>
  <si>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</si>
  <si>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</si>
  <si>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</si>
  <si>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</si>
  <si>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</si>
  <si>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</si>
  <si>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</si>
  <si>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</si>
  <si>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</si>
  <si>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</si>
  <si>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</si>
  <si>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</si>
  <si>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</si>
  <si>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</si>
  <si>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</si>
  <si>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</si>
  <si>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</si>
  <si>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</si>
  <si>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</si>
  <si>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</si>
  <si>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</si>
  <si>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</si>
  <si>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</si>
  <si>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</si>
  <si>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</si>
  <si>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</si>
  <si>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</si>
  <si>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</si>
  <si>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</si>
  <si>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</si>
  <si>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</si>
  <si>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</si>
  <si>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</si>
  <si>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</si>
  <si>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</si>
  <si>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</si>
  <si>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</si>
  <si>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</si>
  <si>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</si>
  <si>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</si>
  <si>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</si>
  <si>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</si>
  <si>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</si>
  <si>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</si>
  <si>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</si>
  <si>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</si>
  <si>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</si>
  <si>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</si>
  <si>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</si>
  <si>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</si>
  <si>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</si>
  <si>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</si>
  <si>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</si>
  <si>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</si>
  <si>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</si>
  <si>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</si>
  <si>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</si>
  <si>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</si>
  <si>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</si>
  <si>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</si>
  <si>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</si>
  <si>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</si>
  <si>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</si>
  <si>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</si>
  <si>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</si>
  <si>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</si>
  <si>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</si>
  <si>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</si>
  <si>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</si>
  <si>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</si>
  <si>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</si>
  <si>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</si>
  <si>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</si>
  <si>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</si>
  <si>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</si>
  <si>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</si>
  <si>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</si>
  <si>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</si>
  <si>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</si>
  <si>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</si>
  <si>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</si>
  <si>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</si>
  <si>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</si>
  <si>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</si>
  <si>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</si>
  <si>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</si>
  <si>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</si>
  <si>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</si>
  <si>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</si>
  <si>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</si>
  <si>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</si>
  <si>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</si>
  <si>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</si>
  <si>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</si>
  <si>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</si>
  <si>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</si>
  <si>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</si>
  <si>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</si>
  <si>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</si>
  <si>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</si>
  <si>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</si>
  <si>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</si>
  <si>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</si>
  <si>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</si>
  <si>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</si>
  <si>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</si>
  <si>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</si>
  <si>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</si>
  <si>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</si>
  <si>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</si>
  <si>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</si>
  <si>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</si>
  <si>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</si>
  <si>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</si>
  <si>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</si>
  <si>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</si>
  <si>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</si>
  <si>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</si>
  <si>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</si>
  <si>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</si>
  <si>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</si>
  <si>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</si>
  <si>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</si>
  <si>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</si>
  <si>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</si>
  <si>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</si>
  <si>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</si>
  <si>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</si>
  <si>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</si>
  <si>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</si>
  <si>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</si>
  <si>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</si>
  <si>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</si>
  <si>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</si>
  <si>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</si>
  <si>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</si>
  <si>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</si>
  <si>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</si>
  <si>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</si>
  <si>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</si>
  <si>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</si>
  <si>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</si>
  <si>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</si>
  <si>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</si>
  <si>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</si>
  <si>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</si>
  <si>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</si>
  <si>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</si>
  <si>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</si>
  <si>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</si>
  <si>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</si>
  <si>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</si>
  <si>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</si>
  <si>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</si>
  <si>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</si>
  <si>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</si>
  <si>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</si>
  <si>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</si>
  <si>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</si>
  <si>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</si>
  <si>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</si>
  <si>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</si>
  <si>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</si>
  <si>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</si>
  <si>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</si>
  <si>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</si>
  <si>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</si>
  <si>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</si>
  <si>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</si>
  <si>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</si>
  <si>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</si>
  <si>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</si>
  <si>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</si>
  <si>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</si>
  <si>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</si>
  <si>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</si>
  <si>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</si>
  <si>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</si>
  <si>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</si>
  <si>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</si>
  <si>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</si>
  <si>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</si>
  <si>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</si>
  <si>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</si>
  <si>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</si>
  <si>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</si>
  <si>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</si>
  <si>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</si>
  <si>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</si>
  <si>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</si>
  <si>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</si>
  <si>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</si>
  <si>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</si>
  <si>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</si>
  <si>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</si>
  <si>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</si>
  <si>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</si>
  <si>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</si>
  <si>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</si>
  <si>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</si>
  <si>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</si>
  <si>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</si>
  <si>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</si>
  <si>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</si>
  <si>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</si>
  <si>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</si>
  <si>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</si>
  <si>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</si>
  <si>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</si>
  <si>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</si>
  <si>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</si>
  <si>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</si>
  <si>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</si>
  <si>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</si>
  <si>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</si>
  <si>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</si>
  <si>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</si>
  <si>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</si>
  <si>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</si>
  <si>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</si>
  <si>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</si>
  <si>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</si>
  <si>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</si>
  <si>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</si>
  <si>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</si>
  <si>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</si>
  <si>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</si>
  <si>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</si>
  <si>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</si>
  <si>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</si>
  <si>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</si>
  <si>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</si>
  <si>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</si>
  <si>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</si>
  <si>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</si>
  <si>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</si>
  <si>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</si>
  <si>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</si>
  <si>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</si>
  <si>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</si>
  <si>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</si>
  <si>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</si>
  <si>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</si>
  <si>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</si>
  <si>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</si>
  <si>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</si>
  <si>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</si>
  <si>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</si>
  <si>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</si>
  <si>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</si>
  <si>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</si>
  <si>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</si>
  <si>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</si>
  <si>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</si>
  <si>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</si>
  <si>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</si>
  <si>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</si>
  <si>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</si>
  <si>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</si>
  <si>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</si>
  <si>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</si>
  <si>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</si>
  <si>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</si>
  <si>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</si>
  <si>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</si>
  <si>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</si>
  <si>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</si>
  <si>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</si>
  <si>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</si>
  <si>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</si>
  <si>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</si>
  <si>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</si>
  <si>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</si>
  <si>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</si>
  <si>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</si>
  <si>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</si>
  <si>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</si>
  <si>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</si>
  <si>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</si>
  <si>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</si>
  <si>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</si>
  <si>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</si>
  <si>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</si>
  <si>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</si>
  <si>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</si>
  <si>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</si>
  <si>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</si>
  <si>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</si>
  <si>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</si>
  <si>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</si>
  <si>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</si>
  <si>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</si>
  <si>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</si>
  <si>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</si>
  <si>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</si>
  <si>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</si>
  <si>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</si>
  <si>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</si>
  <si>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</si>
  <si>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</si>
  <si>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</si>
  <si>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</si>
  <si>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</si>
  <si>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</si>
  <si>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</si>
  <si>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</si>
  <si>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</si>
  <si>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</si>
  <si>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</si>
  <si>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</si>
  <si>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</si>
  <si>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</si>
  <si>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</si>
  <si>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</si>
  <si>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</si>
  <si>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</si>
  <si>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</si>
  <si>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</si>
  <si>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</si>
  <si>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</si>
  <si>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</si>
  <si>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</si>
  <si>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</si>
  <si>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</si>
  <si>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</si>
  <si>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</si>
  <si>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</si>
  <si>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</si>
  <si>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</si>
  <si>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</si>
  <si>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</si>
  <si>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</si>
  <si>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</si>
  <si>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</si>
  <si>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</si>
  <si>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</si>
  <si>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</si>
  <si>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</si>
  <si>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</si>
  <si>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</si>
  <si>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</si>
  <si>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</si>
  <si>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</si>
  <si>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</si>
  <si>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</si>
  <si>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</si>
  <si>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</si>
  <si>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</si>
  <si>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</si>
  <si>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</si>
  <si>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</si>
  <si>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</si>
  <si>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</si>
  <si>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</si>
  <si>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</si>
  <si>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</si>
  <si>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</si>
  <si>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</si>
  <si>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</si>
  <si>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</si>
  <si>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</si>
  <si>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</si>
  <si>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</si>
  <si>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</si>
  <si>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</si>
  <si>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</si>
  <si>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</si>
  <si>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</si>
  <si>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</si>
  <si>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</si>
  <si>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</si>
  <si>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</si>
  <si>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</si>
  <si>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</si>
  <si>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</si>
  <si>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</si>
  <si>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</si>
  <si>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</si>
  <si>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</si>
  <si>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</si>
  <si>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</si>
  <si>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</si>
  <si>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</si>
  <si>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</si>
  <si>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</si>
  <si>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</si>
  <si>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</si>
  <si>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</si>
  <si>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</si>
  <si>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</si>
  <si>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</si>
  <si>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</si>
  <si>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</si>
  <si>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</si>
  <si>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</si>
  <si>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</si>
  <si>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</si>
  <si>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</si>
  <si>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</si>
  <si>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</si>
  <si>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</si>
  <si>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</si>
  <si>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</si>
  <si>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</si>
  <si>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</si>
  <si>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</si>
  <si>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</si>
  <si>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</si>
  <si>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</si>
  <si>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</si>
  <si>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</si>
  <si>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</si>
  <si>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</si>
  <si>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</si>
  <si>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</si>
  <si>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</si>
  <si>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</si>
  <si>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</si>
  <si>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</si>
  <si>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</si>
  <si>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</si>
  <si>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</si>
  <si>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</si>
  <si>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</si>
  <si>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</si>
  <si>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</si>
  <si>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</si>
  <si>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</si>
  <si>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</si>
  <si>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</si>
  <si>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</si>
  <si>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</si>
  <si>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</si>
  <si>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</si>
  <si>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</si>
  <si>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</si>
  <si>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</si>
  <si>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</si>
  <si>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</si>
  <si>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</si>
  <si>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</si>
  <si>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</si>
  <si>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</si>
  <si>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</si>
  <si>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</si>
  <si>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</si>
  <si>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</si>
  <si>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</si>
  <si>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</si>
  <si>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</si>
  <si>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</si>
  <si>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</si>
  <si>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</si>
  <si>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</si>
  <si>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</si>
  <si>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</si>
  <si>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</si>
  <si>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</si>
  <si>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</si>
  <si>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</si>
  <si>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</si>
  <si>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</si>
  <si>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</si>
  <si>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</si>
  <si>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</si>
  <si>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</si>
  <si>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</si>
  <si>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</si>
  <si>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</si>
  <si>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</si>
  <si>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</si>
  <si>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</si>
  <si>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</si>
  <si>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</si>
  <si>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</si>
  <si>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</si>
  <si>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</si>
  <si>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</si>
  <si>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</si>
  <si>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</si>
  <si>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</si>
  <si>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</si>
  <si>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</si>
  <si>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</si>
  <si>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</si>
  <si>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</si>
  <si>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</si>
  <si>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</si>
  <si>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</si>
  <si>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</si>
  <si>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</si>
  <si>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</si>
  <si>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</si>
  <si>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</si>
  <si>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</si>
  <si>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</si>
  <si>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</si>
  <si>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</si>
  <si>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</si>
  <si>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</si>
  <si>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</si>
  <si>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</si>
  <si>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</si>
  <si>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</si>
  <si>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</si>
  <si>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</si>
  <si>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</si>
  <si>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</si>
  <si>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</si>
  <si>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</si>
  <si>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</si>
  <si>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</si>
  <si>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</si>
  <si>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</si>
  <si>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</si>
  <si>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</si>
  <si>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</si>
  <si>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</si>
  <si>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</si>
  <si>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</si>
  <si>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</si>
  <si>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</si>
  <si>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</si>
  <si>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</si>
  <si>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</si>
  <si>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</si>
  <si>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</si>
  <si>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</si>
  <si>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</si>
  <si>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</si>
  <si>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</si>
  <si>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</si>
  <si>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</si>
  <si>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</si>
  <si>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</si>
  <si>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</si>
  <si>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</si>
  <si>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</si>
  <si>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</si>
  <si>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</si>
  <si>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</si>
  <si>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</si>
  <si>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</si>
  <si>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</si>
  <si>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</si>
  <si>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</si>
  <si>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</si>
  <si>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</si>
  <si>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</si>
  <si>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</si>
  <si>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</si>
  <si>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</si>
  <si>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</si>
  <si>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</si>
  <si>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</si>
  <si>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</si>
  <si>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</si>
  <si>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</si>
  <si>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</si>
  <si>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</si>
  <si>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</si>
  <si>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</si>
  <si>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</si>
  <si>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</si>
  <si>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</si>
  <si>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</si>
  <si>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</si>
  <si>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</si>
  <si>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</si>
  <si>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</si>
  <si>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</si>
  <si>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</si>
  <si>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</si>
  <si>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</si>
  <si>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</si>
  <si>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</si>
  <si>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</si>
  <si>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</si>
  <si>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</si>
  <si>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</si>
  <si>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</si>
  <si>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</si>
  <si>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</si>
  <si>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</si>
  <si>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</si>
  <si>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</si>
  <si>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</si>
  <si>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</si>
  <si>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</si>
  <si>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</si>
  <si>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</si>
  <si>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</si>
  <si>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</si>
  <si>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</si>
  <si>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</si>
  <si>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</si>
  <si>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</si>
  <si>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</si>
  <si>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</si>
  <si>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</si>
  <si>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</si>
  <si>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</si>
  <si>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</si>
  <si>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</si>
  <si>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</si>
  <si>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</si>
  <si>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</si>
  <si>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</si>
  <si>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</si>
  <si>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</si>
  <si>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</si>
  <si>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</si>
  <si>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</si>
  <si>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</si>
  <si>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</si>
  <si>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</si>
  <si>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</si>
  <si>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</si>
  <si>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</si>
  <si>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</si>
  <si>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</si>
  <si>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</si>
  <si>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</si>
  <si>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</si>
  <si>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</si>
  <si>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</si>
  <si>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</si>
  <si>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</si>
  <si>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</si>
  <si>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</si>
  <si>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</si>
  <si>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</si>
  <si>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</si>
  <si>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</si>
  <si>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</si>
  <si>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</si>
  <si>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</si>
  <si>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</si>
  <si>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</si>
  <si>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</si>
  <si>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</si>
  <si>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</si>
  <si>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</si>
  <si>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</si>
  <si>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</si>
  <si>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</si>
  <si>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</si>
  <si>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</si>
  <si>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</si>
  <si>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</si>
  <si>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</si>
  <si>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</si>
  <si>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</si>
  <si>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</si>
  <si>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</si>
  <si>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</si>
  <si>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</si>
  <si>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</si>
  <si>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</si>
  <si>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</si>
  <si>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</si>
  <si>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</si>
  <si>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</si>
  <si>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</si>
  <si>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</si>
  <si>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</si>
  <si>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</si>
  <si>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</si>
  <si>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</si>
  <si>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</si>
  <si>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</si>
  <si>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</si>
  <si>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</si>
  <si>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</si>
  <si>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</si>
  <si>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</si>
  <si>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</si>
  <si>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</si>
  <si>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</si>
  <si>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</si>
  <si>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</si>
  <si>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</si>
  <si>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</si>
  <si>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</si>
  <si>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</si>
  <si>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</si>
  <si>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</si>
  <si>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</si>
  <si>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</si>
  <si>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</si>
  <si>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</si>
  <si>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</si>
  <si>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</si>
  <si>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</si>
  <si>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</si>
  <si>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</si>
  <si>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</si>
  <si>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</si>
  <si>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</si>
  <si>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</si>
  <si>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</si>
  <si>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</si>
  <si>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</si>
  <si>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</si>
  <si>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</si>
  <si>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</si>
  <si>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</si>
  <si>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</si>
  <si>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</si>
  <si>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</si>
  <si>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</si>
  <si>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</si>
  <si>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</si>
  <si>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</si>
  <si>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</si>
  <si>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</si>
  <si>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</si>
  <si>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</si>
  <si>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</si>
  <si>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</si>
  <si>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</si>
  <si>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</si>
  <si>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</si>
  <si>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</si>
  <si>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</si>
  <si>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</si>
  <si>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</si>
  <si>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</si>
  <si>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</si>
  <si>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</si>
  <si>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</si>
  <si>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</si>
  <si>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</si>
  <si>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</si>
  <si>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</si>
  <si>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</si>
  <si>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</si>
  <si>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</si>
  <si>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</si>
  <si>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</si>
  <si>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</si>
  <si>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</si>
  <si>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</si>
  <si>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</si>
  <si>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</si>
  <si>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</si>
  <si>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</si>
  <si>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</si>
  <si>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</si>
  <si>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</si>
  <si>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</si>
  <si>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</si>
  <si>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</si>
  <si>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</si>
  <si>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</si>
  <si>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</si>
  <si>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</si>
  <si>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</si>
  <si>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</si>
  <si>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</si>
  <si>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</si>
  <si>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</si>
  <si>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</si>
  <si>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</si>
  <si>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</si>
  <si>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</si>
  <si>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</si>
  <si>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</si>
  <si>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</si>
  <si>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</si>
  <si>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</si>
  <si>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</si>
  <si>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</si>
  <si>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</si>
  <si>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</si>
  <si>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</si>
  <si>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</si>
  <si>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</si>
  <si>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</si>
  <si>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</si>
  <si>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</si>
  <si>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</si>
  <si>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</si>
  <si>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</si>
  <si>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</si>
  <si>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</si>
  <si>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</si>
  <si>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</si>
  <si>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</si>
  <si>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</si>
  <si>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</si>
  <si>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</si>
  <si>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</si>
  <si>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</si>
  <si>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</si>
  <si>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</si>
  <si>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</si>
  <si>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</si>
  <si>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</si>
  <si>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</si>
  <si>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</si>
  <si>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</si>
  <si>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</si>
  <si>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</si>
  <si>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</si>
  <si>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</si>
  <si>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</si>
  <si>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</si>
  <si>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</si>
  <si>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</si>
  <si>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</si>
  <si>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</si>
  <si>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</si>
  <si>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</si>
  <si>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</si>
  <si>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</si>
  <si>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</si>
  <si>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</si>
  <si>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</si>
  <si>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</si>
  <si>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</si>
  <si>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</si>
  <si>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</si>
  <si>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</si>
  <si>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</si>
  <si>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</si>
  <si>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</si>
  <si>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</si>
  <si>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</si>
  <si>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</si>
  <si>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</si>
  <si>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</si>
  <si>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</si>
  <si>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</si>
  <si>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</si>
  <si>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</si>
  <si>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</si>
  <si>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</si>
  <si>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</si>
  <si>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</si>
  <si>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</si>
  <si>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</si>
  <si>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</si>
  <si>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</si>
  <si>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</si>
  <si>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</si>
  <si>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</si>
  <si>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</si>
  <si>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</si>
  <si>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</si>
  <si>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</si>
  <si>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</si>
  <si>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</si>
  <si>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</si>
  <si>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</si>
  <si>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</si>
  <si>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</si>
  <si>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</si>
  <si>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</si>
  <si>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</si>
  <si>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</si>
  <si>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</si>
  <si>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</si>
  <si>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</si>
  <si>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</si>
  <si>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</si>
  <si>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</si>
  <si>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</si>
  <si>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</si>
  <si>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</si>
  <si>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</si>
  <si>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</si>
  <si>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</si>
  <si>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</si>
  <si>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</si>
  <si>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</si>
  <si>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</si>
  <si>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</si>
  <si>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</si>
  <si>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</si>
  <si>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</si>
  <si>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</si>
  <si>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</si>
  <si>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</si>
  <si>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</si>
  <si>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</si>
  <si>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</si>
  <si>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</si>
  <si>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</si>
  <si>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</si>
  <si>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</si>
  <si>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</si>
  <si>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</si>
  <si>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</si>
  <si>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</si>
  <si>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</si>
  <si>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</si>
  <si>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</si>
  <si>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</si>
  <si>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</si>
  <si>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</si>
  <si>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</si>
  <si>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</si>
  <si>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</si>
  <si>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</si>
  <si>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</si>
  <si>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</si>
  <si>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</si>
  <si>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</si>
  <si>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</si>
  <si>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</si>
  <si>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</si>
  <si>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</si>
  <si>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</si>
  <si>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</si>
  <si>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</si>
  <si>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</si>
  <si>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</si>
  <si>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</si>
  <si>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</si>
  <si>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</si>
  <si>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</si>
  <si>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</si>
  <si>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</si>
  <si>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</si>
  <si>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</si>
  <si>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</si>
  <si>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</si>
  <si>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</si>
  <si>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</si>
  <si>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</si>
  <si>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</si>
  <si>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</si>
  <si>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</si>
  <si>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</si>
  <si>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</si>
  <si>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</si>
  <si>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</si>
  <si>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</si>
  <si>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</si>
  <si>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</si>
  <si>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</si>
  <si>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</si>
  <si>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</si>
  <si>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</si>
  <si>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</si>
  <si>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</si>
  <si>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</si>
  <si>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</si>
  <si>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</si>
  <si>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</si>
  <si>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</si>
  <si>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</si>
  <si>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</si>
  <si>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</si>
  <si>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</si>
  <si>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</si>
  <si>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</si>
  <si>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</si>
  <si>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</si>
  <si>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</si>
  <si>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</si>
  <si>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</si>
  <si>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</si>
  <si>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</si>
  <si>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</si>
  <si>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</si>
  <si>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</si>
  <si>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</si>
  <si>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</si>
  <si>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</si>
  <si>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</si>
  <si>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</si>
  <si>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</si>
  <si>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</si>
  <si>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</si>
  <si>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</si>
  <si>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</si>
  <si>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</si>
  <si>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</si>
  <si>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</si>
  <si>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</si>
  <si>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</si>
  <si>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</si>
  <si>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</si>
  <si>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</si>
  <si>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</si>
  <si>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</si>
  <si>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</si>
  <si>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</si>
  <si>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</si>
  <si>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</si>
  <si>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</si>
  <si>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</si>
  <si>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</si>
  <si>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</si>
  <si>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</si>
  <si>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</si>
  <si>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</si>
  <si>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</si>
  <si>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</si>
  <si>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</si>
  <si>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</si>
  <si>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</si>
  <si>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</si>
  <si>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</si>
  <si>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</si>
  <si>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</si>
  <si>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</si>
  <si>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</si>
  <si>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</si>
  <si>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</si>
  <si>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</si>
  <si>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</si>
  <si>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</si>
  <si>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</si>
  <si>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</si>
  <si>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</si>
  <si>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</si>
  <si>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</si>
  <si>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</si>
  <si>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</si>
  <si>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</si>
  <si>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</si>
  <si>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</si>
  <si>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</si>
  <si>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</si>
  <si>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</si>
  <si>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</si>
  <si>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</si>
  <si>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</si>
  <si>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</si>
  <si>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</si>
  <si>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</si>
  <si>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</si>
  <si>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</si>
  <si>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</si>
  <si>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</si>
  <si>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</si>
  <si>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</si>
  <si>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</si>
  <si>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</si>
  <si>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</si>
  <si>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</si>
  <si>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</si>
  <si>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</si>
  <si>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</si>
  <si>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</si>
  <si>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</si>
  <si>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</si>
  <si>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</si>
  <si>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</si>
  <si>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</si>
  <si>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</si>
  <si>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</si>
  <si>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</si>
  <si>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</si>
  <si>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</si>
  <si>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</si>
  <si>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</si>
  <si>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</si>
  <si>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</si>
  <si>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</si>
  <si>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</si>
  <si>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</si>
  <si>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</si>
  <si>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</si>
  <si>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</si>
  <si>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</si>
  <si>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</si>
  <si>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</si>
  <si>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</si>
  <si>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</si>
  <si>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</si>
  <si>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</si>
  <si>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</si>
  <si>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</si>
  <si>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</si>
  <si>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</si>
  <si>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</si>
  <si>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</si>
  <si>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</si>
  <si>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</si>
  <si>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</si>
  <si>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</si>
  <si>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</si>
  <si>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</si>
  <si>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</si>
  <si>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</si>
  <si>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</si>
  <si>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</si>
  <si>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</si>
  <si>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</si>
  <si>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</si>
  <si>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</si>
  <si>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</si>
  <si>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</si>
  <si>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</si>
  <si>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</si>
  <si>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</si>
  <si>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</si>
  <si>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</si>
  <si>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</si>
  <si>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</si>
  <si>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</si>
  <si>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</si>
  <si>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</si>
  <si>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</si>
  <si>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</si>
  <si>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</si>
  <si>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</si>
  <si>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</si>
  <si>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</si>
  <si>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</si>
  <si>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</si>
  <si>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</si>
  <si>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</si>
  <si>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</si>
  <si>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</si>
  <si>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</si>
  <si>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</si>
  <si>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</si>
  <si>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</si>
  <si>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</si>
  <si>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</si>
  <si>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</si>
  <si>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</si>
  <si>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</si>
  <si>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</si>
  <si>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</si>
  <si>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</si>
  <si>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</si>
  <si>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</si>
  <si>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</si>
  <si>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</si>
  <si>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</si>
  <si>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</si>
  <si>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</si>
  <si>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</si>
  <si>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</si>
  <si>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</si>
  <si>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</si>
  <si>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</si>
  <si>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</si>
  <si>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</si>
  <si>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</si>
  <si>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</si>
  <si>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</si>
  <si>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</si>
  <si>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</si>
  <si>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</si>
  <si>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</si>
  <si>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</si>
  <si>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</si>
  <si>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</si>
  <si>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</si>
  <si>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</si>
  <si>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</si>
  <si>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</si>
  <si>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</si>
  <si>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</si>
  <si>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</si>
  <si>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</si>
  <si>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</si>
  <si>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</si>
  <si>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</si>
  <si>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</si>
  <si>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</si>
  <si>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</si>
  <si>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</si>
  <si>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</si>
  <si>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</si>
  <si>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</si>
  <si>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</si>
  <si>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</si>
  <si>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</si>
  <si>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</si>
  <si>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</si>
  <si>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</si>
  <si>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</si>
  <si>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</si>
  <si>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</si>
  <si>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</si>
  <si>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</si>
  <si>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</si>
  <si>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</si>
  <si>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</si>
  <si>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</si>
  <si>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</si>
  <si>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</si>
  <si>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</si>
  <si>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</si>
  <si>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</si>
  <si>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</si>
  <si>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</si>
  <si>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</si>
  <si>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</si>
  <si>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</si>
  <si>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</si>
  <si>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</si>
  <si>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</si>
  <si>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</si>
  <si>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</si>
  <si>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</si>
  <si>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</si>
  <si>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</si>
  <si>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</si>
  <si>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</si>
  <si>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</si>
  <si>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</si>
  <si>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</si>
  <si>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</si>
  <si>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</si>
  <si>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</si>
  <si>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</si>
  <si>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</si>
  <si>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</si>
  <si>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</si>
  <si>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</si>
  <si>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</si>
  <si>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</si>
  <si>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</si>
  <si>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</si>
  <si>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</si>
  <si>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</si>
  <si>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</si>
  <si>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</si>
  <si>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</si>
  <si>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</si>
  <si>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</si>
  <si>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</si>
  <si>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</si>
  <si>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</si>
  <si>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</si>
  <si>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</si>
  <si>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</si>
  <si>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</si>
  <si>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</si>
  <si>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</si>
  <si>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</si>
  <si>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</si>
  <si>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</si>
  <si>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</si>
  <si>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</si>
  <si>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</si>
  <si>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</si>
  <si>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</si>
  <si>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</si>
  <si>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</si>
  <si>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</si>
  <si>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</si>
  <si>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</si>
  <si>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</si>
  <si>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</si>
  <si>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</si>
  <si>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</si>
  <si>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</si>
  <si>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</si>
  <si>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</si>
  <si>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</si>
  <si>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</si>
  <si>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</si>
  <si>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</si>
  <si>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</si>
  <si>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</si>
  <si>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</si>
  <si>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</si>
  <si>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</si>
  <si>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</si>
  <si>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</si>
  <si>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</si>
  <si>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</si>
  <si>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</si>
  <si>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</si>
  <si>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</si>
  <si>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</si>
  <si>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</si>
  <si>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</si>
  <si>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</si>
  <si>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</si>
  <si>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</si>
  <si>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</si>
  <si>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</si>
  <si>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</si>
  <si>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</si>
  <si>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</si>
  <si>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</si>
  <si>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</si>
  <si>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</si>
  <si>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</si>
  <si>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</si>
  <si>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</si>
  <si>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</si>
  <si>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</si>
  <si>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</si>
  <si>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</si>
  <si>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</si>
  <si>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</si>
  <si>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</si>
  <si>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</si>
  <si>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</si>
  <si>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</si>
  <si>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</si>
  <si>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</si>
  <si>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</si>
  <si>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</si>
  <si>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</si>
  <si>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</si>
  <si>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</si>
  <si>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</si>
  <si>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</si>
  <si>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</si>
  <si>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</si>
  <si>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</si>
  <si>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</si>
  <si>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</si>
  <si>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</si>
  <si>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</si>
  <si>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</si>
  <si>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</si>
  <si>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</si>
  <si>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</si>
  <si>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</si>
  <si>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</si>
  <si>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</si>
  <si>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</si>
  <si>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</si>
  <si>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</si>
  <si>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</si>
  <si>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</si>
  <si>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</si>
  <si>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</si>
  <si>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</si>
  <si>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</si>
  <si>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</si>
  <si>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</si>
  <si>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</si>
  <si>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</si>
  <si>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</si>
  <si>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</si>
  <si>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</si>
  <si>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</si>
  <si>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</si>
  <si>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</si>
  <si>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</si>
  <si>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</si>
  <si>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</si>
  <si>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</si>
  <si>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</si>
  <si>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</si>
  <si>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</si>
  <si>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</si>
  <si>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</si>
  <si>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</si>
  <si>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</si>
  <si>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</si>
  <si>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</si>
  <si>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</si>
  <si>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</si>
  <si>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</si>
  <si>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</si>
  <si>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</si>
  <si>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</si>
  <si>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</si>
  <si>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</si>
  <si>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</si>
  <si>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</si>
  <si>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</si>
  <si>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</si>
  <si>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</si>
  <si>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</si>
  <si>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</si>
  <si>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</si>
  <si>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</si>
  <si>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</si>
  <si>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</si>
  <si>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</si>
  <si>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</si>
  <si>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</si>
  <si>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</si>
  <si>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</si>
  <si>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</si>
  <si>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</si>
  <si>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</si>
  <si>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</si>
  <si>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</si>
  <si>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</si>
  <si>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</si>
  <si>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</si>
  <si>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</si>
  <si>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</si>
  <si>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</si>
  <si>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</si>
  <si>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</si>
  <si>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</si>
  <si>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</si>
  <si>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</si>
  <si>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</si>
  <si>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</si>
  <si>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</si>
  <si>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</si>
  <si>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</si>
  <si>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</si>
  <si>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</si>
  <si>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</si>
  <si>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</si>
  <si>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</si>
  <si>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</si>
  <si>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</si>
  <si>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</si>
  <si>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</si>
  <si>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</si>
  <si>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</si>
  <si>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</si>
  <si>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</si>
  <si>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</si>
  <si>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</si>
  <si>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</si>
  <si>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</si>
  <si>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</si>
  <si>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</si>
  <si>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</si>
  <si>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</si>
  <si>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</si>
  <si>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</si>
  <si>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</si>
  <si>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</si>
  <si>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</si>
  <si>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</si>
  <si>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</si>
  <si>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</si>
  <si>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</si>
  <si>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</si>
  <si>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</si>
  <si>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</si>
  <si>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</si>
  <si>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</si>
  <si>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</si>
  <si>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</si>
  <si>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</si>
  <si>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</si>
  <si>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</si>
  <si>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</si>
  <si>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</si>
  <si>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</si>
  <si>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</si>
  <si>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</si>
  <si>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</si>
  <si>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</si>
  <si>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</si>
  <si>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</si>
  <si>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</si>
  <si>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</si>
  <si>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</si>
  <si>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</si>
  <si>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</si>
  <si>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</si>
  <si>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</si>
  <si>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</si>
  <si>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</si>
  <si>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</si>
  <si>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</si>
  <si>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</si>
  <si>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</si>
  <si>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</si>
  <si>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</si>
  <si>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</si>
  <si>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</si>
  <si>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</si>
  <si>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</si>
  <si>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</si>
  <si>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</si>
  <si>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</si>
  <si>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</si>
  <si>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</si>
  <si>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</si>
  <si>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</si>
  <si>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</si>
  <si>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</si>
  <si>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</si>
  <si>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</si>
  <si>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</si>
  <si>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</si>
  <si>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</si>
  <si>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</si>
  <si>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</si>
  <si>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</si>
  <si>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</si>
  <si>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</si>
  <si>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</si>
  <si>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</si>
  <si>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</si>
  <si>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</si>
  <si>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</si>
  <si>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</si>
  <si>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</si>
  <si>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</si>
  <si>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</si>
  <si>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</si>
  <si>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</si>
  <si>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</si>
  <si>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</si>
  <si>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</si>
  <si>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</si>
  <si>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</si>
  <si>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</si>
  <si>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</si>
  <si>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</si>
  <si>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</si>
  <si>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</si>
  <si>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</si>
  <si>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</si>
  <si>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</si>
  <si>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</si>
  <si>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</si>
  <si>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</si>
  <si>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</si>
  <si>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</si>
  <si>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</si>
  <si>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</si>
  <si>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</si>
  <si>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</si>
  <si>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</si>
  <si>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</si>
  <si>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</si>
  <si>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</si>
  <si>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</si>
  <si>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</si>
  <si>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</si>
  <si>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</si>
  <si>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</si>
  <si>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</si>
  <si>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</si>
  <si>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</si>
  <si>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</si>
  <si>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</si>
  <si>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</si>
  <si>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</si>
  <si>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</si>
  <si>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</si>
  <si>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</si>
  <si>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</si>
  <si>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</si>
  <si>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</si>
  <si>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</si>
  <si>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</si>
  <si>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</si>
  <si>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</si>
  <si>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</si>
  <si>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</si>
  <si>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</si>
  <si>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</si>
  <si>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</si>
  <si>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</si>
  <si>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</si>
  <si>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</si>
  <si>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</si>
  <si>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</si>
  <si>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</si>
  <si>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</si>
  <si>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</si>
  <si>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</si>
  <si>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</si>
  <si>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</si>
  <si>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</si>
  <si>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</si>
  <si>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</si>
  <si>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</si>
  <si>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</si>
  <si>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</si>
  <si>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</si>
  <si>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</si>
  <si>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</si>
  <si>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</si>
  <si>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</si>
  <si>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</si>
  <si>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</si>
  <si>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</si>
  <si>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</si>
  <si>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</si>
  <si>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</si>
  <si>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</si>
  <si>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</si>
  <si>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</si>
  <si>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</si>
  <si>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</si>
  <si>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</si>
  <si>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</si>
  <si>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</si>
  <si>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</si>
  <si>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</si>
  <si>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</si>
  <si>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</si>
  <si>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</si>
  <si>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</si>
  <si>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</si>
  <si>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</si>
  <si>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</si>
  <si>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</si>
  <si>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</si>
  <si>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</si>
  <si>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</si>
  <si>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</si>
  <si>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</si>
  <si>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</si>
  <si>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</si>
  <si>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</si>
  <si>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</si>
  <si>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</si>
  <si>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</si>
  <si>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</si>
  <si>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</si>
  <si>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</si>
  <si>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</si>
  <si>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</si>
  <si>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</si>
  <si>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</si>
  <si>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</si>
  <si>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</si>
  <si>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</si>
  <si>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</si>
  <si>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</si>
  <si>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</si>
  <si>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</si>
  <si>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</si>
  <si>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</si>
  <si>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</si>
  <si>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</si>
  <si>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</si>
  <si>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</si>
  <si>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</si>
  <si>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</si>
  <si>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</si>
  <si>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</si>
  <si>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</si>
  <si>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</si>
  <si>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</si>
  <si>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</si>
  <si>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</si>
  <si>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</si>
  <si>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</si>
  <si>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</si>
  <si>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</si>
  <si>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</si>
  <si>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</si>
  <si>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</si>
  <si>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</si>
  <si>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</si>
  <si>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</si>
  <si>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</si>
  <si>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</si>
  <si>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</si>
  <si>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</si>
  <si>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</si>
  <si>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</si>
  <si>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</si>
  <si>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</si>
  <si>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</si>
  <si>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</si>
  <si>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</si>
  <si>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</si>
  <si>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</si>
  <si>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</si>
  <si>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</si>
  <si>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</si>
  <si>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</si>
  <si>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</si>
  <si>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</si>
  <si>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</si>
  <si>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</si>
  <si>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</si>
  <si>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</si>
  <si>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</si>
  <si>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</si>
  <si>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</si>
  <si>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</si>
  <si>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</si>
  <si>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</si>
  <si>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</si>
  <si>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</si>
  <si>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</si>
  <si>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</si>
  <si>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</si>
  <si>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</si>
  <si>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</si>
  <si>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</si>
  <si>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</si>
  <si>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</si>
  <si>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</si>
  <si>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</si>
  <si>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</si>
  <si>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</si>
  <si>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</si>
  <si>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</si>
  <si>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</si>
  <si>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</si>
  <si>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</si>
  <si>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</si>
  <si>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</si>
  <si>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</si>
  <si>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</si>
  <si>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</si>
  <si>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</si>
  <si>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</si>
  <si>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</si>
  <si>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</si>
  <si>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</si>
  <si>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</si>
  <si>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</si>
  <si>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</si>
  <si>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</si>
  <si>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</si>
  <si>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</si>
  <si>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</si>
  <si>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</si>
  <si>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</si>
  <si>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</si>
  <si>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</si>
  <si>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</si>
  <si>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</si>
  <si>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</si>
  <si>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</si>
  <si>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</si>
  <si>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</si>
  <si>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</si>
  <si>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</si>
  <si>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</si>
  <si>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</si>
  <si>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</si>
  <si>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</si>
  <si>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</si>
  <si>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</si>
  <si>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</si>
  <si>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</si>
  <si>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</si>
  <si>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</si>
  <si>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</si>
  <si>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</si>
  <si>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</si>
  <si>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</si>
  <si>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</si>
  <si>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</si>
  <si>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</si>
  <si>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</si>
  <si>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</si>
  <si>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</si>
  <si>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</si>
  <si>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</si>
  <si>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</si>
  <si>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</si>
  <si>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</si>
  <si>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</si>
  <si>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</si>
  <si>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</si>
  <si>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</si>
  <si>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</si>
  <si>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</si>
  <si>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</si>
  <si>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</si>
  <si>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</si>
  <si>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</si>
  <si>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</si>
  <si>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</si>
  <si>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</si>
  <si>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</si>
  <si>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</si>
  <si>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</si>
  <si>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</si>
  <si>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</si>
  <si>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</si>
  <si>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</si>
  <si>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</si>
  <si>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</si>
  <si>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</si>
  <si>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</si>
  <si>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</si>
  <si>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</si>
  <si>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</si>
  <si>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</si>
  <si>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</si>
  <si>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</si>
  <si>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</si>
  <si>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</si>
  <si>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</si>
  <si>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</si>
  <si>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</si>
  <si>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</si>
  <si>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</si>
  <si>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</si>
  <si>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</si>
  <si>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</si>
  <si>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</si>
  <si>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</si>
  <si>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</si>
  <si>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</si>
  <si>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</si>
  <si>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</si>
  <si>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</si>
  <si>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</si>
  <si>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</si>
  <si>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</si>
  <si>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</si>
  <si>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</si>
  <si>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</si>
  <si>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</si>
  <si>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</si>
  <si>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</si>
  <si>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</si>
  <si>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</si>
  <si>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</si>
  <si>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</si>
  <si>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</si>
  <si>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</si>
  <si>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</si>
  <si>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</si>
  <si>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</si>
  <si>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</si>
  <si>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</si>
  <si>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</si>
  <si>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</si>
  <si>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</si>
  <si>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</si>
  <si>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</si>
  <si>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</si>
  <si>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</si>
  <si>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</si>
  <si>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</si>
  <si>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</si>
  <si>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</si>
  <si>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</si>
  <si>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</si>
  <si>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</si>
  <si>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</si>
  <si>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</si>
  <si>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</si>
  <si>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</si>
  <si>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</si>
  <si>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</si>
  <si>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</si>
  <si>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</si>
  <si>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</si>
  <si>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</si>
  <si>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</si>
  <si>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</si>
  <si>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</si>
  <si>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</si>
  <si>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</si>
  <si>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</si>
  <si>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</si>
  <si>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</si>
  <si>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</si>
  <si>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</si>
  <si>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</si>
  <si>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</si>
  <si>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</si>
  <si>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</si>
  <si>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</si>
  <si>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</si>
  <si>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</si>
  <si>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</si>
  <si>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</si>
  <si>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</si>
  <si>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</si>
  <si>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</si>
  <si>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</si>
  <si>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</si>
  <si>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</si>
  <si>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</si>
  <si>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</si>
  <si>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</si>
  <si>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</si>
  <si>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</si>
  <si>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</si>
  <si>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</si>
  <si>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</si>
  <si>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</si>
  <si>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</si>
  <si>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</si>
  <si>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</si>
  <si>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</si>
  <si>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</si>
  <si>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</si>
  <si>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</si>
  <si>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</si>
  <si>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</si>
  <si>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</si>
  <si>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</si>
  <si>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</si>
  <si>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</si>
  <si>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</si>
  <si>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</si>
  <si>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</si>
  <si>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</si>
  <si>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</si>
  <si>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</si>
  <si>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</si>
  <si>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</si>
  <si>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</si>
  <si>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</si>
  <si>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</si>
  <si>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</si>
  <si>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</si>
  <si>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</si>
  <si>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</si>
  <si>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</si>
  <si>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</si>
  <si>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</si>
  <si>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</si>
  <si>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</si>
  <si>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</si>
  <si>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</si>
  <si>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</si>
  <si>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</si>
  <si>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</si>
  <si>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</si>
  <si>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</si>
  <si>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</si>
  <si>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</si>
  <si>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</si>
  <si>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</si>
  <si>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</si>
  <si>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</si>
  <si>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</si>
  <si>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</si>
  <si>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</si>
  <si>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</si>
  <si>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</si>
  <si>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</si>
  <si>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</si>
  <si>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</si>
  <si>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</si>
  <si>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</si>
  <si>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</si>
  <si>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</si>
  <si>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</si>
  <si>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</si>
  <si>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</si>
  <si>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</si>
  <si>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</si>
  <si>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</si>
  <si>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</si>
  <si>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</si>
  <si>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</si>
  <si>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</si>
  <si>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</si>
  <si>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</si>
  <si>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</si>
  <si>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</si>
  <si>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</si>
  <si>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</si>
  <si>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</si>
  <si>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</si>
  <si>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</si>
  <si>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</si>
  <si>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</si>
  <si>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</si>
  <si>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</si>
  <si>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</si>
  <si>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</si>
  <si>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</si>
  <si>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</si>
  <si>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</si>
  <si>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</si>
  <si>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</si>
  <si>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</si>
  <si>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</si>
  <si>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</si>
  <si>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</si>
  <si>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</si>
  <si>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</si>
  <si>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</si>
  <si>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</si>
  <si>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</si>
  <si>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</si>
  <si>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</si>
  <si>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</si>
  <si>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</si>
  <si>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</si>
  <si>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</si>
  <si>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</si>
  <si>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</si>
  <si>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</si>
  <si>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</si>
  <si>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</si>
  <si>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</si>
  <si>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</si>
  <si>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</si>
  <si>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</si>
  <si>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</si>
  <si>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</si>
  <si>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</si>
  <si>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</si>
  <si>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</si>
  <si>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</si>
  <si>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</si>
  <si>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</si>
  <si>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</si>
  <si>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</si>
  <si>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</si>
  <si>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</si>
  <si>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</si>
  <si>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</si>
  <si>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</si>
  <si>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</si>
  <si>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</si>
  <si>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</si>
  <si>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</si>
  <si>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</si>
  <si>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</si>
  <si>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</si>
  <si>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</si>
  <si>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</si>
  <si>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</si>
  <si>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</si>
  <si>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</si>
  <si>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</si>
  <si>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</si>
  <si>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</si>
  <si>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</si>
  <si>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</si>
  <si>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</si>
  <si>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</si>
  <si>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</si>
  <si>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</si>
  <si>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</si>
  <si>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</si>
  <si>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</si>
  <si>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</si>
  <si>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</si>
  <si>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</si>
  <si>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</si>
  <si>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</si>
  <si>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</si>
  <si>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</si>
  <si>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</si>
  <si>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</si>
  <si>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</si>
  <si>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</si>
  <si>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</si>
  <si>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</si>
  <si>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</si>
  <si>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</si>
  <si>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</si>
  <si>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</si>
  <si>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</si>
  <si>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</si>
  <si>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</si>
  <si>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</si>
  <si>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</si>
  <si>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</si>
  <si>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</si>
  <si>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</si>
  <si>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</si>
  <si>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</si>
  <si>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</si>
  <si>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</si>
  <si>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</si>
  <si>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</si>
  <si>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</si>
  <si>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</si>
  <si>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</si>
  <si>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</si>
  <si>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</si>
  <si>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</si>
  <si>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</si>
  <si>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</si>
  <si>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</si>
  <si>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</si>
  <si>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</si>
  <si>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</si>
  <si>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</si>
  <si>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</si>
  <si>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</si>
  <si>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</si>
  <si>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</si>
  <si>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</si>
  <si>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</si>
  <si>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</si>
  <si>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</si>
  <si>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</si>
  <si>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</si>
  <si>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</si>
  <si>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</si>
  <si>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</si>
  <si>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</si>
  <si>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</si>
  <si>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</si>
  <si>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</si>
  <si>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</si>
  <si>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</si>
  <si>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</si>
  <si>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</si>
  <si>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</si>
  <si>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</si>
  <si>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</si>
  <si>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</si>
  <si>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</si>
  <si>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</si>
  <si>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</si>
  <si>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</si>
  <si>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</si>
  <si>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</si>
  <si>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</si>
  <si>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</si>
  <si>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</si>
  <si>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</si>
  <si>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</si>
  <si>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</si>
  <si>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</si>
  <si>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</si>
  <si>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</si>
  <si>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</si>
  <si>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</si>
  <si>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</si>
  <si>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</si>
  <si>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</si>
  <si>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</si>
  <si>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</si>
  <si>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</si>
  <si>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</si>
  <si>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</si>
  <si>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</si>
  <si>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</si>
  <si>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</si>
  <si>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</si>
  <si>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</si>
  <si>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</si>
  <si>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</si>
  <si>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</si>
  <si>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</si>
  <si>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</si>
  <si>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</si>
  <si>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</si>
  <si>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</si>
  <si>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</si>
  <si>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</si>
  <si>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</si>
  <si>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</si>
  <si>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</si>
  <si>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</si>
  <si>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</si>
  <si>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</si>
  <si>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</si>
  <si>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</si>
  <si>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</si>
  <si>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</si>
  <si>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</si>
  <si>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</si>
  <si>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</si>
  <si>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</si>
  <si>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</si>
  <si>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</si>
  <si>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</si>
  <si>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</si>
  <si>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</si>
  <si>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</si>
  <si>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</si>
  <si>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</si>
  <si>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</si>
  <si>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</si>
  <si>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</si>
  <si>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</si>
  <si>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</si>
  <si>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</si>
  <si>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</si>
  <si>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</si>
  <si>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</si>
  <si>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</si>
  <si>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</si>
  <si>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</si>
  <si>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</si>
  <si>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</si>
  <si>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</si>
  <si>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</si>
  <si>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</si>
  <si>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</si>
  <si>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</si>
  <si>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</si>
  <si>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</si>
  <si>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</si>
  <si>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</si>
  <si>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</si>
  <si>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</si>
  <si>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</si>
  <si>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</si>
  <si>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</si>
  <si>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</si>
  <si>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</si>
  <si>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</si>
  <si>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</si>
  <si>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</si>
  <si>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</si>
  <si>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</si>
  <si>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</si>
  <si>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</si>
  <si>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</si>
  <si>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</si>
  <si>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</si>
  <si>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</si>
  <si>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</si>
  <si>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</si>
  <si>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</si>
  <si>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</si>
  <si>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</si>
  <si>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</si>
  <si>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</si>
  <si>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</si>
  <si>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</si>
  <si>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</si>
  <si>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</si>
  <si>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</si>
  <si>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</si>
  <si>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</si>
  <si>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</si>
  <si>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</si>
  <si>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</si>
  <si>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</si>
  <si>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</si>
  <si>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</si>
  <si>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</si>
  <si>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</si>
  <si>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</si>
  <si>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</si>
  <si>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</si>
  <si>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</si>
  <si>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</si>
  <si>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</si>
  <si>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</si>
  <si>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</si>
  <si>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</si>
  <si>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</si>
  <si>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</si>
  <si>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</si>
  <si>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</si>
  <si>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</si>
  <si>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</si>
  <si>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</si>
  <si>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</si>
  <si>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</si>
  <si>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</si>
  <si>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</si>
  <si>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</si>
  <si>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</si>
  <si>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</si>
  <si>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</si>
  <si>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</si>
  <si>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</si>
  <si>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</si>
  <si>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</si>
  <si>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</si>
  <si>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</si>
  <si>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</si>
  <si>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</si>
  <si>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</si>
  <si>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</si>
  <si>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</si>
  <si>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</si>
  <si>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</si>
  <si>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</si>
  <si>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</si>
  <si>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</si>
  <si>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</si>
  <si>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</si>
  <si>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</si>
  <si>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</si>
  <si>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</si>
  <si>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</si>
  <si>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</si>
  <si>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</si>
  <si>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</si>
  <si>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</si>
  <si>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</si>
  <si>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</si>
  <si>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</si>
  <si>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</si>
  <si>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</si>
  <si>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</si>
  <si>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</si>
  <si>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</si>
  <si>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</si>
  <si>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</si>
  <si>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</si>
  <si>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</si>
  <si>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</si>
  <si>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</si>
  <si>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</si>
  <si>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</si>
  <si>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</si>
  <si>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</si>
  <si>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</si>
  <si>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</si>
  <si>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</si>
  <si>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</si>
  <si>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</si>
  <si>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</si>
  <si>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</si>
  <si>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</si>
  <si>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</si>
  <si>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</si>
  <si>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</si>
  <si>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</si>
  <si>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</si>
  <si>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</si>
  <si>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</si>
  <si>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</si>
  <si>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</si>
  <si>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</si>
  <si>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</si>
  <si>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</si>
  <si>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</si>
  <si>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</si>
  <si>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</si>
  <si>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</si>
  <si>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</si>
  <si>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</si>
  <si>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</si>
  <si>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</si>
  <si>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</si>
  <si>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</si>
  <si>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</si>
  <si>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</si>
  <si>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</si>
  <si>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</si>
  <si>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</si>
  <si>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</si>
  <si>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</si>
  <si>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</si>
  <si>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</si>
  <si>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</si>
  <si>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</si>
  <si>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</si>
  <si>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</si>
  <si>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</si>
  <si>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</si>
  <si>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</si>
  <si>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</si>
  <si>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</si>
  <si>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</si>
  <si>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</si>
  <si>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</si>
  <si>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</si>
  <si>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</si>
  <si>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</si>
  <si>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</si>
  <si>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</si>
  <si>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</si>
  <si>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</si>
  <si>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</si>
  <si>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</si>
  <si>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</si>
  <si>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</si>
  <si>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</si>
  <si>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</si>
  <si>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</si>
  <si>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</si>
  <si>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</si>
  <si>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</si>
  <si>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</si>
  <si>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</si>
  <si>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</si>
  <si>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</si>
  <si>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</si>
  <si>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</si>
  <si>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</si>
  <si>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</si>
  <si>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</si>
  <si>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</si>
  <si>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</si>
  <si>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</si>
  <si>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</si>
  <si>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</si>
  <si>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</si>
  <si>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</si>
  <si>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</si>
  <si>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</si>
  <si>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</si>
  <si>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</si>
  <si>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</si>
  <si>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</si>
  <si>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</si>
  <si>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</si>
  <si>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</si>
  <si>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</si>
  <si>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</si>
  <si>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</si>
  <si>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</si>
  <si>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</si>
  <si>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</si>
  <si>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</si>
  <si>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</si>
  <si>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</si>
  <si>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</si>
  <si>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</si>
  <si>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</si>
  <si>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</si>
  <si>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</si>
  <si>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</si>
  <si>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</si>
  <si>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</si>
  <si>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</si>
  <si>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</si>
  <si>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</si>
  <si>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</si>
  <si>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</si>
  <si>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</si>
  <si>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</si>
  <si>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</si>
  <si>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</si>
  <si>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</si>
  <si>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</si>
  <si>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</si>
  <si>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</si>
  <si>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</si>
  <si>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</si>
  <si>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</si>
  <si>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</si>
  <si>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</si>
  <si>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</si>
  <si>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</si>
  <si>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</si>
  <si>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</si>
  <si>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</si>
  <si>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</si>
  <si>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</si>
  <si>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</si>
  <si>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</si>
  <si>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</si>
  <si>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</si>
  <si>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</si>
  <si>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</si>
  <si>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</si>
  <si>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</si>
  <si>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</si>
  <si>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</si>
  <si>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</si>
  <si>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</si>
  <si>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</si>
  <si>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</si>
  <si>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</si>
  <si>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</si>
  <si>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</si>
  <si>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</si>
  <si>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</si>
  <si>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</si>
  <si>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</si>
  <si>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</si>
  <si>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</si>
  <si>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</si>
  <si>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</si>
  <si>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</si>
  <si>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</si>
  <si>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</si>
  <si>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</si>
  <si>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</si>
  <si>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</si>
  <si>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</si>
  <si>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</si>
  <si>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</si>
  <si>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</si>
  <si>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</si>
  <si>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</si>
  <si>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</si>
  <si>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</si>
  <si>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</si>
  <si>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</si>
  <si>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</si>
  <si>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</si>
  <si>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</si>
  <si>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</si>
  <si>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</si>
  <si>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</si>
  <si>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</si>
  <si>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</si>
  <si>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</si>
  <si>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</si>
  <si>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</si>
  <si>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</si>
  <si>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</si>
  <si>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</si>
  <si>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</si>
  <si>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</si>
  <si>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</si>
  <si>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</si>
  <si>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</si>
  <si>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</si>
  <si>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</si>
  <si>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</si>
  <si>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</si>
  <si>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</si>
  <si>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</si>
  <si>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</si>
  <si>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</si>
  <si>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</si>
  <si>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</si>
  <si>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</si>
  <si>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</si>
  <si>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</si>
  <si>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</si>
  <si>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</si>
  <si>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</si>
  <si>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</si>
  <si>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</si>
  <si>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</si>
  <si>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</si>
  <si>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</si>
  <si>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</si>
  <si>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</si>
  <si>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</si>
  <si>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</si>
  <si>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</si>
  <si>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</si>
  <si>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</si>
  <si>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</si>
  <si>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</si>
  <si>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</si>
  <si>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</si>
  <si>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</si>
  <si>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</si>
  <si>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</si>
  <si>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</si>
  <si>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</si>
  <si>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</si>
  <si>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</si>
  <si>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</si>
  <si>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</si>
  <si>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</si>
  <si>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</si>
  <si>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</si>
  <si>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</si>
  <si>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</si>
  <si>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</si>
  <si>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</si>
  <si>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</si>
  <si>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</si>
  <si>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</si>
  <si>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</si>
  <si>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</si>
  <si>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</si>
  <si>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</si>
  <si>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</si>
  <si>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</si>
  <si>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</si>
  <si>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</si>
  <si>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</si>
  <si>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</si>
  <si>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</si>
  <si>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</si>
  <si>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</si>
  <si>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</si>
  <si>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</si>
  <si>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</si>
  <si>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</si>
  <si>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</si>
  <si>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</si>
  <si>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</si>
  <si>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</si>
  <si>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</si>
  <si>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</si>
  <si>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</si>
  <si>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</si>
  <si>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</si>
  <si>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</si>
  <si>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</si>
  <si>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</si>
  <si>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</si>
  <si>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</si>
  <si>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</si>
  <si>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</si>
  <si>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</si>
  <si>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</si>
  <si>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</si>
  <si>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</si>
  <si>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</si>
  <si>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</si>
  <si>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</si>
  <si>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</si>
  <si>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</si>
  <si>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</si>
  <si>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</si>
  <si>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</si>
  <si>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</si>
  <si>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</si>
  <si>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</si>
  <si>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</si>
  <si>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</si>
  <si>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</si>
  <si>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</si>
  <si>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</si>
  <si>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</si>
  <si>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</si>
  <si>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</si>
  <si>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</si>
  <si>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</si>
  <si>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</si>
  <si>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</si>
  <si>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</si>
  <si>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</si>
  <si>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</si>
  <si>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</si>
  <si>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</si>
  <si>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</si>
  <si>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</si>
  <si>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</si>
  <si>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</si>
  <si>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</si>
  <si>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</si>
  <si>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</si>
  <si>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</si>
  <si>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</si>
  <si>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</si>
  <si>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</si>
  <si>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</si>
  <si>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</si>
  <si>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</si>
  <si>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</si>
  <si>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</si>
  <si>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</si>
  <si>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</si>
  <si>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</si>
  <si>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</si>
  <si>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</si>
  <si>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</si>
  <si>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</si>
  <si>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</si>
  <si>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</si>
  <si>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</si>
  <si>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</si>
  <si>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</si>
  <si>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</si>
  <si>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</si>
  <si>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</si>
  <si>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</si>
  <si>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</si>
  <si>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</si>
  <si>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</si>
  <si>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</si>
  <si>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</si>
  <si>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</si>
  <si>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</si>
  <si>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</si>
  <si>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</si>
  <si>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</si>
  <si>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</si>
  <si>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</si>
  <si>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</si>
  <si>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</si>
  <si>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</si>
  <si>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</si>
  <si>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</si>
  <si>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</si>
  <si>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</si>
  <si>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</si>
  <si>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</si>
  <si>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</si>
  <si>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</si>
  <si>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</si>
  <si>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</si>
  <si>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</si>
  <si>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</si>
  <si>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</si>
  <si>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</si>
  <si>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</si>
  <si>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</si>
  <si>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</si>
  <si>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</si>
  <si>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</si>
  <si>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</si>
  <si>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</si>
  <si>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</si>
  <si>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</si>
  <si>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</si>
  <si>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</si>
  <si>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</si>
  <si>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</si>
  <si>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</si>
  <si>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</si>
  <si>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</si>
  <si>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</si>
  <si>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</si>
  <si>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</si>
  <si>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</si>
  <si>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</si>
  <si>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</si>
  <si>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</si>
  <si>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</si>
  <si>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</si>
  <si>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</si>
  <si>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</si>
  <si>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</si>
  <si>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</si>
  <si>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</si>
  <si>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</si>
  <si>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</si>
  <si>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</si>
  <si>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</si>
  <si>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</si>
  <si>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</si>
  <si>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</si>
  <si>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</si>
  <si>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</si>
  <si>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</si>
  <si>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</si>
  <si>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</si>
  <si>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</si>
  <si>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</si>
  <si>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</si>
  <si>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</si>
  <si>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</si>
  <si>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</si>
  <si>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</si>
  <si>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</si>
  <si>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</si>
  <si>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</si>
  <si>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</si>
  <si>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</si>
  <si>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</si>
  <si>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</si>
  <si>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</si>
  <si>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</si>
  <si>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</si>
  <si>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</si>
  <si>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</si>
  <si>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</si>
  <si>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</si>
  <si>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</si>
  <si>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</si>
  <si>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</si>
  <si>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</si>
  <si>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</si>
  <si>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</si>
  <si>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</si>
  <si>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</si>
  <si>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</si>
  <si>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</si>
  <si>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</si>
  <si>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</si>
  <si>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</si>
  <si>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</si>
  <si>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</si>
  <si>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</si>
  <si>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</si>
  <si>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</si>
  <si>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</si>
  <si>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</si>
  <si>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</si>
  <si>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</si>
  <si>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</si>
  <si>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</si>
  <si>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</si>
  <si>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</si>
  <si>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</si>
  <si>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</si>
  <si>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</si>
  <si>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</si>
  <si>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</si>
  <si>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</si>
  <si>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</si>
  <si>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</si>
  <si>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</si>
  <si>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</si>
  <si>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</si>
  <si>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</si>
  <si>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</si>
  <si>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</si>
  <si>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</si>
  <si>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</si>
  <si>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</si>
  <si>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</si>
  <si>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</si>
  <si>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</si>
  <si>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</si>
  <si>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</si>
  <si>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</si>
  <si>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</si>
  <si>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</si>
  <si>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</si>
  <si>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</si>
  <si>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</si>
  <si>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</si>
  <si>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</si>
  <si>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</si>
  <si>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</si>
  <si>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</si>
  <si>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</si>
  <si>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</si>
  <si>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</si>
  <si>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</si>
  <si>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</si>
  <si>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</si>
  <si>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</si>
  <si>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</si>
  <si>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</si>
  <si>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</si>
  <si>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</si>
  <si>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</si>
  <si>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</si>
  <si>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</si>
  <si>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</si>
  <si>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</si>
  <si>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</si>
  <si>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</si>
  <si>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</si>
  <si>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</si>
  <si>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</si>
  <si>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</si>
  <si>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</si>
  <si>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</si>
  <si>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</si>
  <si>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</si>
  <si>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</si>
  <si>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</si>
  <si>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</si>
  <si>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</si>
  <si>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</si>
  <si>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</si>
  <si>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</si>
  <si>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</si>
  <si>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</si>
  <si>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</si>
  <si>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</si>
  <si>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</si>
  <si>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</si>
  <si>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</si>
  <si>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</si>
  <si>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</si>
  <si>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</si>
  <si>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</si>
  <si>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</si>
  <si>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</si>
  <si>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</si>
  <si>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</si>
  <si>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</si>
  <si>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</si>
  <si>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</si>
  <si>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</si>
  <si>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</si>
  <si>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</si>
  <si>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</si>
  <si>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</si>
  <si>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</si>
  <si>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</si>
  <si>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</si>
  <si>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</si>
  <si>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</si>
  <si>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</si>
  <si>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</si>
  <si>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</si>
  <si>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</si>
  <si>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</si>
  <si>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</si>
  <si>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</si>
  <si>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</si>
  <si>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</si>
  <si>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</si>
  <si>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</si>
  <si>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</si>
  <si>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</si>
  <si>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</si>
  <si>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</si>
  <si>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</si>
  <si>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</si>
  <si>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</si>
  <si>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</si>
  <si>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</si>
  <si>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</si>
  <si>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</si>
  <si>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</si>
  <si>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</si>
  <si>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</si>
  <si>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</si>
  <si>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</si>
  <si>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</si>
  <si>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</si>
  <si>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</si>
  <si>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</si>
  <si>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</si>
  <si>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</si>
  <si>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</si>
  <si>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</si>
  <si>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</si>
  <si>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</si>
  <si>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</si>
  <si>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</si>
  <si>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</si>
  <si>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</si>
  <si>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</si>
  <si>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</si>
  <si>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</si>
  <si>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</si>
  <si>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</si>
  <si>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</si>
  <si>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</si>
  <si>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</si>
  <si>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</si>
  <si>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</si>
  <si>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</si>
  <si>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</si>
  <si>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</si>
  <si>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</si>
  <si>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</si>
  <si>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</si>
  <si>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</si>
  <si>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</si>
  <si>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</si>
  <si>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</si>
  <si>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</si>
  <si>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</si>
  <si>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</si>
  <si>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</si>
  <si>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</si>
  <si>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</si>
  <si>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</si>
  <si>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</si>
  <si>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</si>
  <si>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</si>
  <si>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</si>
  <si>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</si>
  <si>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</si>
  <si>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</si>
  <si>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</si>
  <si>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</si>
  <si>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</si>
  <si>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</si>
  <si>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</si>
  <si>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</si>
  <si>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</si>
  <si>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</si>
  <si>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</si>
  <si>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</si>
  <si>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</si>
  <si>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</si>
  <si>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</si>
  <si>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</si>
  <si>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</si>
  <si>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</si>
  <si>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</si>
  <si>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</si>
  <si>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</si>
  <si>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</si>
  <si>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</si>
  <si>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</si>
  <si>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</si>
  <si>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</si>
  <si>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</si>
  <si>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</si>
  <si>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</si>
  <si>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</si>
  <si>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</si>
  <si>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</si>
  <si>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</si>
  <si>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</si>
  <si>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</si>
  <si>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</si>
  <si>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</si>
  <si>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</si>
  <si>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</si>
  <si>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</si>
  <si>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</si>
  <si>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</si>
  <si>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</si>
  <si>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</si>
  <si>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</si>
  <si>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</si>
  <si>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</si>
  <si>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</si>
  <si>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</si>
  <si>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</si>
  <si>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</si>
  <si>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</si>
  <si>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</si>
  <si>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</si>
  <si>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</si>
  <si>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</si>
  <si>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</si>
  <si>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</si>
  <si>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</si>
  <si>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</si>
  <si>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</si>
  <si>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</si>
  <si>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</si>
  <si>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</si>
  <si>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</si>
  <si>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</si>
  <si>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</si>
  <si>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</si>
  <si>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</si>
  <si>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</si>
  <si>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</si>
  <si>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</si>
  <si>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</si>
  <si>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</si>
  <si>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</si>
  <si>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</si>
  <si>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</si>
  <si>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</si>
  <si>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</si>
  <si>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</si>
  <si>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</si>
  <si>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</si>
  <si>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</si>
  <si>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</si>
  <si>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</si>
  <si>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</si>
  <si>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</si>
  <si>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</si>
  <si>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</si>
  <si>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</si>
  <si>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</si>
  <si>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</si>
  <si>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</si>
  <si>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</si>
  <si>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</si>
  <si>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</si>
  <si>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</si>
  <si>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</si>
  <si>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</si>
  <si>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</si>
  <si>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</si>
  <si>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</si>
  <si>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</si>
  <si>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</si>
  <si>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</si>
  <si>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</si>
  <si>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</si>
  <si>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</si>
  <si>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</si>
  <si>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</si>
  <si>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</si>
  <si>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</si>
  <si>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</si>
  <si>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</si>
  <si>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</si>
  <si>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</si>
  <si>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</si>
  <si>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</si>
  <si>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</si>
  <si>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</si>
  <si>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</si>
  <si>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</si>
  <si>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</si>
  <si>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</si>
  <si>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</si>
  <si>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</si>
  <si>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</si>
  <si>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</si>
  <si>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</si>
  <si>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</si>
  <si>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</si>
  <si>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</si>
  <si>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</si>
  <si>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</si>
  <si>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</si>
  <si>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</si>
  <si>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</si>
  <si>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</si>
  <si>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</si>
  <si>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</si>
  <si>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</si>
  <si>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</si>
  <si>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</si>
  <si>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</si>
  <si>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</si>
  <si>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</si>
  <si>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</si>
  <si>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</si>
  <si>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</si>
  <si>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</si>
  <si>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</si>
  <si>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</si>
  <si>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</si>
  <si>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</si>
  <si>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</si>
  <si>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</si>
  <si>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</si>
  <si>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</si>
  <si>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</si>
  <si>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</si>
  <si>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</si>
  <si>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</si>
  <si>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</si>
  <si>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</si>
  <si>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</si>
  <si>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</si>
  <si>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</si>
  <si>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</si>
  <si>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</si>
  <si>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</si>
  <si>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</si>
  <si>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</si>
  <si>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</si>
  <si>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</si>
  <si>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</si>
  <si>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</si>
  <si>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</si>
  <si>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</si>
  <si>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</si>
  <si>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</si>
  <si>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</si>
  <si>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</si>
  <si>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</si>
  <si>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</si>
  <si>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</si>
  <si>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</si>
  <si>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</si>
  <si>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</si>
  <si>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</si>
  <si>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</si>
  <si>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</si>
  <si>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</si>
  <si>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</si>
  <si>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</si>
  <si>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</si>
  <si>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</si>
  <si>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</si>
  <si>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</si>
  <si>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</si>
  <si>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</si>
  <si>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</si>
  <si>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</si>
  <si>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</si>
  <si>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</si>
  <si>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</si>
  <si>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</si>
  <si>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</si>
  <si>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</si>
  <si>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</si>
  <si>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</si>
  <si>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</si>
  <si>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</si>
  <si>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</si>
  <si>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</si>
  <si>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</si>
  <si>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</si>
  <si>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</si>
  <si>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</si>
  <si>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</si>
  <si>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</si>
  <si>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</si>
  <si>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</si>
  <si>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</si>
  <si>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</si>
  <si>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</si>
  <si>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</si>
  <si>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</si>
  <si>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</si>
  <si>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</si>
  <si>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</si>
  <si>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</si>
  <si>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</si>
  <si>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</si>
  <si>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</si>
  <si>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</si>
  <si>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</si>
  <si>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</si>
  <si>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</si>
  <si>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</si>
  <si>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</si>
  <si>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</si>
  <si>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</si>
  <si>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</si>
  <si>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</si>
  <si>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</si>
  <si>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</si>
  <si>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</si>
  <si>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</si>
  <si>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</si>
  <si>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</si>
  <si>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</si>
  <si>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</si>
  <si>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</si>
  <si>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</si>
  <si>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</si>
  <si>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</si>
  <si>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</si>
  <si>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</si>
  <si>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</si>
  <si>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</si>
  <si>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</si>
  <si>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</si>
  <si>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</si>
  <si>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</si>
  <si>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</si>
  <si>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</si>
  <si>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</si>
  <si>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</si>
  <si>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</si>
  <si>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</si>
  <si>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</si>
  <si>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</si>
  <si>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</si>
  <si>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</si>
  <si>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</si>
  <si>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</si>
  <si>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</si>
  <si>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</si>
  <si>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</si>
  <si>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</si>
  <si>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</si>
  <si>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</si>
  <si>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</si>
  <si>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</si>
  <si>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</si>
  <si>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</si>
  <si>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</si>
  <si>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</si>
  <si>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</si>
  <si>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</si>
  <si>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</si>
  <si>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</si>
  <si>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</si>
  <si>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</si>
  <si>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</si>
  <si>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</si>
  <si>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</si>
  <si>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</si>
  <si>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</si>
  <si>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</si>
  <si>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</si>
  <si>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</si>
  <si>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</si>
  <si>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</si>
  <si>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</si>
  <si>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</si>
  <si>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</si>
  <si>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</si>
  <si>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</si>
  <si>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</si>
  <si>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</si>
  <si>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</si>
  <si>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</si>
  <si>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</si>
  <si>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</si>
  <si>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</si>
  <si>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</si>
  <si>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</si>
  <si>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</si>
  <si>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</si>
  <si>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</si>
  <si>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</si>
  <si>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</si>
  <si>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</si>
  <si>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</si>
  <si>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</si>
  <si>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</si>
  <si>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</si>
  <si>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</si>
  <si>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</si>
  <si>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</si>
  <si>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</si>
  <si>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</si>
  <si>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</si>
  <si>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</si>
  <si>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</si>
  <si>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</si>
  <si>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</si>
  <si>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</si>
  <si>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</si>
  <si>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</si>
  <si>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</si>
  <si>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</si>
  <si>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</si>
  <si>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</si>
  <si>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</si>
  <si>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</si>
  <si>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</si>
  <si>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</si>
  <si>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</si>
  <si>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</si>
  <si>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</si>
  <si>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</si>
  <si>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</si>
  <si>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</si>
  <si>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</si>
  <si>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</si>
  <si>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</si>
  <si>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</si>
  <si>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</si>
  <si>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</si>
  <si>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</si>
  <si>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</si>
  <si>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</si>
  <si>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</si>
  <si>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</si>
  <si>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</si>
  <si>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</si>
  <si>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</si>
  <si>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</si>
  <si>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</si>
  <si>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</si>
  <si>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</si>
  <si>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</si>
  <si>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</si>
  <si>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</si>
  <si>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</si>
  <si>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</si>
  <si>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</si>
  <si>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</si>
  <si>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</si>
  <si>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</si>
  <si>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</si>
  <si>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</si>
  <si>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</si>
  <si>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</si>
  <si>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</si>
  <si>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</si>
  <si>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</si>
  <si>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</si>
  <si>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</si>
  <si>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</si>
  <si>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</si>
  <si>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</si>
  <si>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</si>
  <si>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</si>
  <si>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</si>
  <si>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</si>
  <si>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</si>
  <si>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</si>
  <si>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</si>
  <si>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</si>
  <si>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</si>
  <si>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</si>
  <si>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</si>
  <si>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</si>
  <si>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</si>
  <si>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</si>
  <si>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</si>
  <si>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</si>
  <si>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</si>
  <si>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</si>
  <si>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</si>
  <si>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</si>
  <si>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</si>
  <si>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</si>
  <si>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</si>
  <si>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</si>
  <si>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</si>
  <si>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</si>
  <si>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</si>
  <si>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</si>
  <si>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</si>
  <si>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</si>
  <si>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</si>
  <si>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</si>
  <si>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</si>
  <si>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</si>
  <si>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</si>
  <si>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</si>
  <si>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</si>
  <si>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</si>
  <si>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</si>
  <si>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</si>
  <si>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</si>
  <si>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</si>
  <si>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</si>
  <si>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</si>
  <si>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</si>
  <si>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</si>
  <si>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</si>
  <si>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</si>
  <si>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</si>
  <si>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</si>
  <si>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</si>
  <si>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</si>
  <si>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</si>
  <si>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</si>
  <si>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</si>
  <si>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</si>
  <si>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</si>
  <si>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</si>
  <si>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</si>
  <si>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</si>
  <si>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</si>
  <si>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</si>
  <si>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</si>
  <si>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</si>
  <si>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</si>
  <si>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</si>
  <si>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</si>
  <si>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</si>
  <si>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</si>
  <si>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</si>
  <si>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</si>
  <si>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</si>
  <si>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</si>
  <si>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</si>
  <si>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</si>
  <si>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</si>
  <si>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</si>
  <si>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</si>
  <si>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</si>
  <si>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</si>
  <si>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</si>
  <si>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</si>
  <si>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</si>
  <si>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</si>
  <si>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</si>
  <si>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</si>
  <si>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</si>
  <si>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</si>
  <si>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</si>
  <si>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</si>
  <si>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</si>
  <si>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</si>
  <si>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</si>
  <si>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</si>
  <si>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</si>
  <si>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</si>
  <si>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</si>
  <si>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</si>
  <si>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</si>
  <si>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</si>
  <si>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</si>
  <si>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</si>
  <si>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</si>
  <si>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</si>
  <si>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</si>
  <si>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</si>
  <si>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</si>
  <si>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</si>
  <si>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</si>
  <si>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</si>
  <si>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</si>
  <si>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</si>
  <si>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</si>
  <si>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</si>
  <si>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</si>
  <si>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</si>
  <si>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</si>
  <si>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</si>
  <si>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</si>
  <si>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</si>
  <si>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</si>
  <si>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</si>
  <si>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</si>
  <si>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</si>
  <si>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</si>
  <si>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</si>
  <si>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</si>
  <si>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</si>
  <si>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</si>
  <si>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</si>
  <si>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</si>
  <si>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</si>
  <si>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</si>
  <si>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</si>
  <si>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</si>
  <si>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</si>
  <si>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</si>
  <si>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</si>
  <si>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</si>
  <si>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</si>
  <si>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</si>
  <si>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</si>
  <si>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</si>
  <si>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</si>
  <si>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</si>
  <si>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</si>
  <si>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</si>
  <si>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</si>
  <si>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</si>
  <si>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</si>
  <si>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</si>
  <si>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</si>
  <si>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</si>
  <si>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</si>
  <si>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</si>
  <si>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</si>
  <si>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</si>
  <si>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</si>
  <si>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</si>
  <si>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</si>
  <si>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</si>
  <si>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</si>
  <si>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</si>
  <si>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</si>
  <si>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</si>
  <si>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</si>
  <si>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</si>
  <si>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</si>
  <si>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</si>
  <si>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</si>
  <si>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</si>
  <si>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</si>
  <si>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</si>
  <si>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</si>
  <si>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</si>
  <si>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</si>
  <si>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</si>
  <si>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</si>
  <si>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</si>
  <si>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</si>
  <si>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</si>
  <si>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</si>
  <si>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</si>
  <si>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</si>
  <si>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</si>
  <si>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</si>
  <si>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</si>
  <si>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</si>
  <si>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</si>
  <si>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</si>
  <si>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</si>
  <si>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</si>
  <si>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</si>
  <si>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</si>
  <si>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</si>
  <si>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</si>
  <si>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</si>
  <si>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</si>
  <si>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</si>
  <si>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</si>
  <si>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</si>
  <si>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</si>
  <si>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</si>
  <si>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</si>
  <si>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</si>
  <si>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</si>
  <si>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</si>
  <si>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</si>
  <si>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</si>
  <si>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</si>
  <si>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</si>
  <si>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</si>
  <si>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</si>
  <si>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</si>
  <si>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</si>
  <si>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</si>
  <si>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</si>
  <si>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</si>
  <si>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</si>
  <si>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</si>
  <si>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</si>
  <si>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</si>
  <si>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</si>
  <si>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</si>
  <si>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</si>
  <si>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</si>
  <si>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</si>
  <si>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</si>
  <si>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</si>
  <si>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</si>
  <si>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</si>
  <si>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</si>
  <si>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</si>
  <si>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</si>
  <si>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</si>
  <si>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</si>
  <si>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</si>
  <si>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</si>
  <si>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</si>
  <si>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</si>
  <si>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</si>
  <si>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</si>
  <si>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</si>
  <si>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</si>
  <si>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</si>
  <si>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</si>
  <si>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</si>
  <si>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</si>
  <si>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</si>
  <si>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</si>
  <si>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</si>
  <si>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</si>
  <si>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</si>
  <si>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</si>
  <si>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</si>
  <si>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</si>
  <si>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</si>
  <si>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</si>
  <si>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</si>
  <si>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</si>
  <si>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</si>
  <si>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</si>
  <si>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</si>
  <si>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</si>
  <si>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</si>
  <si>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</si>
  <si>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</si>
  <si>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</si>
  <si>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</si>
  <si>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</si>
  <si>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</si>
  <si>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</si>
  <si>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</si>
  <si>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</si>
  <si>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</si>
  <si>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</si>
  <si>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</si>
  <si>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</si>
  <si>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</si>
  <si>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</si>
  <si>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</si>
  <si>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</si>
  <si>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</si>
  <si>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</si>
  <si>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</si>
  <si>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</si>
  <si>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</si>
  <si>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</si>
  <si>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</si>
  <si>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</si>
  <si>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</si>
  <si>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</si>
  <si>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</si>
  <si>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</si>
  <si>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</si>
  <si>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</si>
  <si>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</si>
  <si>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</si>
  <si>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</si>
  <si>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</si>
  <si>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</si>
  <si>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</si>
  <si>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</si>
  <si>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</si>
  <si>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</si>
  <si>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</si>
  <si>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</si>
  <si>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</si>
  <si>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</si>
  <si>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</si>
  <si>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</si>
  <si>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</si>
  <si>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</si>
  <si>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</si>
  <si>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</si>
  <si>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</si>
  <si>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</si>
  <si>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</si>
  <si>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</si>
  <si>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</si>
  <si>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</si>
  <si>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</si>
  <si>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</si>
  <si>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</si>
  <si>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</si>
  <si>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</si>
  <si>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</si>
  <si>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</si>
  <si>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</si>
  <si>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</si>
  <si>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</si>
  <si>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</si>
  <si>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</si>
  <si>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</si>
  <si>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</si>
  <si>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</si>
  <si>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</si>
  <si>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</si>
  <si>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</si>
  <si>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</si>
  <si>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</si>
  <si>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</si>
  <si>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</si>
  <si>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</si>
  <si>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</si>
  <si>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</si>
  <si>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</si>
  <si>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</si>
  <si>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</si>
  <si>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</si>
  <si>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</si>
  <si>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</si>
  <si>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</si>
  <si>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</si>
  <si>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</si>
  <si>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</si>
  <si>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</si>
  <si>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</si>
  <si>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</si>
  <si>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</si>
  <si>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</si>
  <si>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</si>
  <si>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</si>
  <si>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</si>
  <si>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</si>
  <si>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</si>
  <si>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</si>
  <si>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</si>
  <si>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</si>
  <si>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</si>
  <si>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</si>
  <si>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</si>
  <si>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</si>
  <si>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</si>
  <si>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</si>
  <si>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</si>
  <si>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</si>
  <si>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</si>
  <si>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</si>
  <si>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</si>
  <si>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</si>
  <si>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</si>
  <si>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</si>
  <si>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</si>
  <si>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</si>
  <si>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</si>
  <si>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</si>
  <si>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</si>
  <si>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</si>
  <si>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</si>
  <si>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</si>
  <si>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</si>
  <si>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</si>
  <si>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</si>
  <si>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</si>
  <si>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</si>
  <si>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</si>
  <si>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</si>
  <si>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</si>
  <si>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</si>
  <si>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</si>
  <si>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</si>
  <si>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</si>
  <si>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</si>
  <si>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</si>
  <si>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</si>
  <si>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</si>
  <si>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</si>
  <si>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</si>
  <si>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</si>
  <si>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</si>
  <si>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</si>
  <si>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</si>
  <si>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</si>
  <si>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</si>
  <si>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</si>
  <si>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</si>
  <si>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</si>
  <si>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</si>
  <si>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</si>
  <si>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</si>
  <si>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</si>
  <si>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</si>
  <si>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</si>
  <si>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</si>
  <si>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</si>
  <si>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</si>
  <si>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</si>
  <si>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</si>
  <si>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</si>
  <si>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</si>
  <si>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</si>
  <si>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</si>
  <si>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</si>
  <si>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</si>
  <si>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</si>
  <si>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</si>
  <si>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</si>
  <si>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</si>
  <si>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</si>
  <si>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</si>
  <si>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</si>
  <si>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</si>
  <si>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</si>
  <si>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</si>
  <si>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</si>
  <si>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</si>
  <si>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</si>
  <si>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</si>
  <si>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</si>
  <si>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</si>
  <si>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</si>
  <si>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</si>
  <si>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</si>
  <si>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</si>
  <si>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</si>
  <si>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</si>
  <si>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</si>
  <si>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</si>
  <si>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</si>
  <si>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</si>
  <si>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</si>
  <si>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</si>
  <si>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</si>
  <si>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</si>
  <si>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</si>
  <si>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</si>
  <si>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</si>
  <si>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</si>
  <si>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</si>
  <si>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</si>
  <si>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</si>
  <si>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</si>
  <si>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</si>
  <si>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</si>
  <si>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</si>
  <si>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</si>
  <si>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</si>
  <si>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</si>
  <si>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</si>
  <si>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</si>
  <si>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</si>
  <si>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</si>
  <si>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</si>
  <si>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</si>
  <si>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</si>
  <si>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</si>
  <si>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</si>
  <si>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</si>
  <si>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</si>
  <si>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</si>
  <si>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</si>
  <si>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</si>
  <si>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</si>
  <si>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</si>
  <si>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</si>
  <si>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</si>
  <si>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</si>
  <si>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</si>
  <si>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</si>
  <si>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</si>
  <si>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</si>
  <si>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</si>
  <si>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</si>
  <si>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</si>
  <si>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</si>
  <si>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</si>
  <si>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</si>
  <si>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</si>
  <si>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</si>
  <si>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</si>
  <si>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</si>
  <si>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</si>
  <si>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</si>
  <si>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</si>
  <si>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</si>
  <si>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</si>
  <si>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</si>
  <si>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</si>
  <si>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</si>
  <si>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</si>
  <si>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</si>
  <si>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</si>
  <si>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</si>
  <si>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</si>
  <si>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</si>
  <si>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</si>
  <si>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</si>
  <si>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</si>
  <si>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</si>
  <si>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</si>
  <si>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</si>
  <si>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</si>
  <si>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</si>
  <si>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</si>
  <si>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</si>
  <si>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</si>
  <si>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</si>
  <si>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</si>
  <si>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</si>
  <si>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</si>
  <si>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</si>
  <si>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</si>
  <si>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</si>
  <si>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</si>
  <si>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</si>
  <si>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</si>
  <si>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</si>
  <si>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</si>
  <si>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</si>
  <si>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</si>
  <si>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</si>
  <si>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</si>
  <si>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</si>
  <si>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</si>
  <si>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</si>
  <si>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</si>
  <si>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</si>
  <si>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</si>
  <si>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</si>
  <si>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</si>
  <si>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</si>
  <si>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</si>
  <si>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</si>
  <si>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</si>
  <si>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</si>
  <si>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</si>
  <si>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</si>
  <si>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</si>
  <si>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</si>
  <si>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</si>
  <si>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</si>
  <si>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</si>
  <si>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</si>
  <si>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</si>
  <si>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</si>
  <si>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</si>
  <si>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</si>
  <si>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</si>
  <si>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</si>
  <si>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</si>
  <si>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</si>
  <si>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</si>
  <si>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</si>
  <si>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</si>
  <si>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</si>
  <si>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</si>
  <si>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</si>
  <si>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</si>
  <si>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</si>
  <si>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</si>
  <si>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</si>
  <si>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</si>
  <si>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</si>
  <si>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</si>
  <si>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</si>
  <si>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</si>
  <si>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</si>
  <si>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</si>
  <si>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</si>
  <si>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</si>
  <si>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</si>
  <si>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</si>
  <si>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</si>
  <si>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</si>
  <si>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</si>
  <si>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</si>
  <si>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</si>
  <si>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</si>
  <si>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</si>
  <si>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</si>
  <si>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</si>
  <si>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</si>
  <si>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</si>
  <si>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</si>
  <si>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</si>
  <si>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</si>
  <si>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</si>
  <si>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</si>
  <si>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</si>
  <si>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</si>
  <si>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</si>
  <si>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</si>
  <si>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</si>
  <si>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</si>
  <si>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</si>
  <si>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</si>
  <si>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</si>
  <si>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</si>
  <si>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</si>
  <si>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</si>
  <si>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</si>
  <si>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</si>
  <si>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</si>
  <si>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</si>
  <si>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</si>
  <si>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</si>
  <si>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</si>
  <si>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</si>
  <si>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</si>
  <si>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</si>
  <si>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</si>
  <si>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</si>
  <si>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</si>
  <si>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</si>
  <si>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</si>
  <si>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</si>
  <si>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</si>
  <si>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</si>
  <si>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</si>
  <si>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</si>
  <si>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</si>
  <si>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</si>
  <si>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</si>
  <si>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</si>
  <si>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</si>
  <si>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</si>
  <si>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</si>
  <si>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</si>
  <si>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</si>
  <si>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</si>
  <si>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</si>
  <si>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</si>
  <si>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</si>
  <si>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</si>
  <si>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</si>
  <si>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</si>
  <si>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</si>
  <si>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</si>
  <si>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</si>
  <si>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</si>
  <si>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</si>
  <si>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</si>
  <si>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</si>
  <si>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</si>
  <si>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</si>
  <si>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</si>
  <si>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</si>
  <si>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</si>
  <si>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</si>
  <si>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</si>
  <si>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</si>
  <si>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</si>
  <si>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</si>
  <si>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</si>
  <si>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</si>
  <si>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</si>
  <si>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</si>
  <si>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</si>
  <si>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</si>
  <si>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</si>
  <si>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</si>
  <si>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</si>
  <si>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</si>
  <si>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</si>
  <si>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</si>
  <si>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</si>
  <si>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</si>
  <si>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</si>
  <si>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</si>
  <si>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</si>
  <si>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</si>
  <si>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</si>
  <si>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</si>
  <si>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</si>
  <si>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</si>
  <si>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</si>
  <si>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</si>
  <si>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</si>
  <si>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</si>
  <si>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</si>
  <si>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</si>
  <si>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</si>
  <si>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</si>
  <si>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</si>
  <si>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</si>
  <si>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</si>
  <si>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</si>
  <si>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</si>
  <si>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</si>
  <si>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</si>
  <si>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</si>
  <si>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</si>
  <si>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</si>
  <si>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</si>
  <si>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</si>
  <si>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</si>
  <si>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</si>
  <si>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</si>
  <si>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</si>
  <si>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</si>
  <si>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</si>
  <si>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</si>
  <si>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</si>
  <si>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</si>
  <si>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</si>
  <si>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</si>
  <si>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</si>
  <si>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</si>
  <si>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</si>
  <si>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</si>
  <si>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</si>
  <si>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</si>
  <si>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</si>
  <si>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</si>
  <si>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</si>
  <si>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</si>
  <si>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</si>
  <si>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</si>
  <si>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</si>
  <si>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</si>
  <si>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</si>
  <si>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</si>
  <si>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</si>
  <si>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</si>
  <si>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</si>
  <si>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</si>
  <si>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</si>
  <si>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</si>
  <si>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</si>
  <si>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</si>
  <si>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</si>
  <si>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</si>
  <si>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</si>
  <si>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</si>
  <si>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</si>
  <si>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</si>
  <si>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</si>
  <si>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</si>
  <si>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</si>
  <si>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</si>
  <si>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</si>
  <si>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</si>
  <si>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</si>
  <si>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</si>
  <si>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</si>
  <si>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</si>
  <si>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</si>
  <si>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</si>
  <si>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</si>
  <si>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</si>
  <si>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</si>
  <si>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</si>
  <si>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</si>
  <si>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</si>
  <si>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</si>
  <si>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</si>
  <si>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</si>
  <si>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</si>
  <si>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</si>
  <si>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</si>
  <si>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</si>
  <si>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</si>
  <si>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</si>
  <si>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</si>
  <si>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</si>
  <si>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</si>
  <si>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</si>
  <si>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</si>
  <si>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</si>
  <si>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</si>
  <si>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</si>
  <si>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</si>
  <si>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</si>
  <si>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</si>
  <si>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</si>
  <si>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</si>
  <si>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</si>
  <si>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</si>
  <si>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</si>
  <si>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</si>
  <si>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</si>
  <si>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</si>
  <si>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</si>
  <si>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</si>
  <si>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</si>
  <si>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</si>
  <si>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</si>
  <si>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</si>
  <si>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</si>
  <si>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</si>
  <si>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</si>
  <si>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</si>
  <si>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</si>
  <si>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</si>
  <si>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</si>
  <si>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</si>
  <si>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</si>
  <si>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</si>
  <si>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</si>
  <si>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</si>
  <si>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</si>
  <si>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</si>
  <si>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</si>
  <si>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</si>
  <si>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</si>
  <si>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</si>
  <si>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</si>
  <si>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</si>
  <si>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</si>
  <si>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</si>
  <si>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</si>
  <si>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</si>
  <si>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</si>
  <si>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</si>
  <si>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</si>
  <si>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</si>
  <si>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</si>
  <si>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</si>
  <si>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</si>
  <si>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</si>
  <si>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</si>
  <si>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</si>
  <si>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</si>
  <si>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</si>
  <si>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</si>
  <si>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</si>
  <si>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</si>
  <si>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</si>
  <si>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</si>
  <si>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</si>
  <si>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</si>
  <si>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</si>
  <si>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</si>
  <si>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</si>
  <si>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</si>
  <si>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</si>
  <si>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</si>
  <si>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</si>
  <si>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</si>
  <si>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</si>
  <si>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</si>
  <si>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</si>
  <si>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</si>
  <si>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</si>
  <si>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</si>
  <si>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</si>
  <si>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</si>
  <si>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</si>
  <si>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</si>
  <si>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</si>
  <si>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</si>
  <si>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</si>
  <si>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</si>
  <si>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</si>
  <si>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</si>
  <si>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</si>
  <si>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</si>
  <si>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</si>
  <si>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</si>
  <si>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</si>
  <si>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</si>
  <si>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</si>
  <si>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</si>
  <si>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</si>
  <si>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</si>
  <si>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</si>
  <si>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</si>
  <si>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</si>
  <si>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</si>
  <si>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</si>
  <si>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</si>
  <si>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</si>
  <si>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</si>
  <si>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</si>
  <si>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</si>
  <si>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</si>
  <si>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</si>
  <si>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</si>
  <si>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</si>
  <si>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</si>
  <si>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</si>
  <si>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</si>
  <si>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</si>
  <si>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</si>
  <si>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</si>
  <si>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</si>
  <si>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</si>
  <si>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</si>
  <si>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</si>
  <si>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</si>
  <si>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</si>
  <si>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</si>
  <si>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</si>
  <si>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</si>
  <si>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</si>
  <si>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</si>
  <si>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</si>
  <si>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</si>
  <si>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</si>
  <si>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</si>
  <si>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</si>
  <si>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</si>
  <si>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</si>
  <si>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</si>
  <si>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</si>
  <si>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</si>
  <si>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</si>
  <si>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</si>
  <si>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</si>
  <si>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</si>
  <si>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</si>
  <si>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</si>
  <si>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</si>
  <si>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</si>
  <si>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</si>
  <si>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</si>
  <si>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</si>
  <si>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</si>
  <si>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</si>
  <si>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</si>
  <si>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</si>
  <si>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</si>
  <si>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</si>
  <si>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</si>
  <si>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</si>
  <si>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</si>
  <si>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</si>
  <si>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</si>
  <si>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</si>
  <si>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</si>
  <si>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</si>
  <si>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</si>
  <si>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</si>
  <si>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</si>
  <si>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</si>
  <si>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</si>
  <si>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</si>
  <si>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</si>
  <si>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</si>
  <si>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</si>
  <si>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</si>
  <si>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</si>
  <si>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</si>
  <si>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</si>
  <si>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</si>
  <si>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</si>
  <si>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</si>
  <si>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</si>
  <si>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</si>
  <si>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</si>
  <si>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</si>
  <si>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</si>
  <si>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</si>
  <si>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</si>
  <si>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</si>
  <si>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</si>
  <si>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</si>
  <si>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</si>
  <si>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</si>
  <si>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</si>
  <si>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</si>
  <si>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</si>
  <si>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</si>
  <si>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</si>
  <si>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</si>
  <si>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</si>
  <si>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</si>
  <si>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</si>
  <si>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</si>
  <si>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</si>
  <si>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</si>
  <si>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</si>
  <si>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</si>
  <si>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</si>
  <si>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</si>
  <si>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</si>
  <si>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</si>
  <si>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</si>
  <si>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</si>
  <si>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</si>
  <si>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</si>
  <si>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</si>
  <si>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</si>
  <si>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</si>
  <si>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</si>
  <si>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</si>
  <si>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</si>
  <si>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</si>
  <si>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</si>
  <si>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</si>
  <si>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</si>
  <si>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</si>
  <si>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</si>
  <si>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</si>
  <si>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</si>
  <si>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</si>
  <si>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</si>
  <si>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</si>
  <si>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</si>
  <si>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</si>
  <si>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</si>
  <si>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</si>
  <si>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</si>
  <si>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</si>
  <si>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</si>
  <si>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</si>
  <si>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</si>
  <si>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</si>
  <si>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</si>
  <si>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</si>
  <si>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</si>
  <si>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</si>
  <si>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</si>
  <si>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</si>
  <si>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</si>
  <si>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</si>
  <si>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</si>
  <si>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</si>
  <si>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</si>
  <si>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</si>
  <si>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</si>
  <si>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</si>
  <si>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</si>
  <si>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</si>
  <si>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</si>
  <si>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</si>
  <si>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</si>
  <si>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</si>
  <si>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</si>
  <si>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</si>
  <si>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</si>
  <si>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</si>
  <si>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</si>
  <si>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</si>
  <si>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</si>
  <si>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</si>
  <si>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</si>
  <si>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</si>
  <si>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</si>
  <si>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</si>
  <si>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</si>
  <si>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</si>
  <si>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</si>
  <si>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</si>
  <si>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</si>
  <si>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</si>
  <si>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</si>
  <si>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</si>
  <si>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</si>
  <si>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</si>
  <si>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</si>
  <si>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</si>
  <si>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</si>
  <si>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</si>
  <si>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</si>
  <si>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</si>
  <si>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</si>
  <si>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</si>
  <si>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</si>
  <si>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</si>
  <si>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</si>
  <si>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</si>
  <si>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</si>
  <si>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</si>
  <si>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</si>
  <si>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</si>
  <si>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</si>
  <si>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</si>
  <si>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</si>
  <si>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</si>
  <si>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</si>
  <si>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</si>
  <si>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</si>
  <si>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</si>
  <si>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</si>
  <si>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</si>
  <si>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</si>
  <si>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</si>
  <si>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</si>
  <si>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</si>
  <si>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</si>
  <si>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</si>
  <si>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</si>
  <si>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</si>
  <si>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</si>
  <si>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</si>
  <si>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</si>
  <si>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</si>
  <si>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</si>
  <si>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</si>
  <si>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</si>
  <si>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</si>
  <si>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</si>
  <si>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</si>
  <si>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</si>
  <si>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</si>
  <si>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</si>
  <si>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</si>
  <si>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</si>
  <si>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</si>
  <si>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</si>
  <si>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</si>
  <si>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</si>
  <si>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</si>
  <si>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</si>
  <si>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</si>
  <si>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</si>
  <si>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</si>
  <si>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</si>
  <si>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</si>
  <si>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</si>
  <si>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</si>
  <si>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</si>
  <si>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</si>
  <si>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</si>
  <si>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</si>
  <si>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</si>
  <si>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</si>
  <si>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</si>
  <si>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</si>
  <si>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</si>
  <si>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</si>
  <si>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</si>
  <si>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</si>
  <si>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</si>
  <si>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</si>
  <si>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</si>
  <si>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</si>
  <si>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</si>
  <si>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</si>
  <si>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</si>
  <si>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</si>
  <si>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</si>
  <si>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</si>
  <si>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</si>
  <si>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</si>
  <si>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</si>
  <si>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</si>
  <si>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</si>
  <si>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</si>
  <si>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</si>
  <si>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</si>
  <si>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</si>
  <si>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</si>
  <si>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</si>
  <si>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</si>
  <si>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</si>
  <si>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</si>
  <si>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</si>
  <si>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</si>
  <si>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</si>
  <si>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</si>
  <si>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</si>
  <si>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</si>
  <si>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</si>
  <si>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</si>
  <si>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</si>
  <si>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</si>
  <si>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</si>
  <si>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</si>
  <si>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</si>
  <si>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</si>
  <si>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</si>
  <si>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</si>
  <si>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</si>
  <si>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</si>
  <si>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</si>
  <si>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</si>
  <si>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</si>
  <si>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</si>
  <si>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</si>
  <si>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</si>
  <si>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</si>
  <si>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</si>
  <si>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</si>
  <si>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</si>
  <si>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</si>
  <si>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</si>
  <si>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</si>
  <si>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</si>
  <si>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</si>
  <si>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</si>
  <si>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</si>
  <si>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</si>
  <si>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</si>
  <si>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</si>
  <si>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</si>
  <si>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</si>
  <si>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</si>
  <si>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</si>
  <si>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</si>
  <si>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</si>
  <si>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</si>
  <si>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</si>
  <si>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</si>
  <si>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</si>
  <si>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</si>
  <si>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</si>
  <si>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</si>
  <si>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</si>
  <si>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</si>
  <si>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</si>
  <si>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</si>
  <si>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</si>
  <si>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</si>
  <si>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</si>
  <si>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</si>
  <si>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</si>
  <si>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</si>
  <si>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</si>
  <si>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</si>
  <si>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</si>
  <si>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</si>
  <si>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</si>
  <si>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</si>
  <si>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</si>
  <si>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</si>
  <si>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</si>
  <si>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</si>
  <si>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</si>
  <si>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</si>
  <si>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</si>
  <si>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</si>
  <si>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</si>
  <si>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</si>
  <si>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</si>
  <si>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</si>
  <si>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</si>
  <si>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</si>
  <si>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</si>
  <si>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</si>
  <si>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</si>
  <si>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</si>
  <si>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</si>
  <si>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</si>
  <si>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</si>
  <si>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</si>
  <si>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</si>
  <si>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</si>
  <si>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</si>
  <si>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</si>
  <si>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</si>
  <si>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</si>
  <si>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</si>
  <si>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</si>
  <si>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</si>
  <si>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</si>
  <si>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</si>
  <si>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</si>
  <si>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</si>
  <si>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</si>
  <si>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</si>
  <si>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</si>
  <si>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</si>
  <si>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</si>
  <si>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</si>
  <si>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</si>
  <si>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</si>
  <si>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</si>
  <si>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</si>
  <si>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</si>
  <si>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</si>
  <si>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</si>
  <si>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</si>
  <si>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</si>
  <si>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</si>
  <si>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</si>
  <si>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</si>
  <si>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</si>
  <si>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</si>
  <si>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</si>
  <si>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</si>
  <si>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</si>
  <si>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</si>
  <si>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</si>
  <si>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</si>
  <si>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</si>
  <si>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</si>
  <si>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</si>
  <si>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</si>
  <si>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</si>
  <si>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</si>
  <si>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</si>
  <si>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</si>
  <si>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</si>
  <si>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</si>
  <si>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</si>
  <si>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</si>
  <si>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</si>
  <si>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</si>
  <si>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</si>
  <si>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</si>
  <si>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</si>
  <si>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</si>
  <si>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</si>
  <si>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</si>
  <si>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</si>
  <si>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</si>
  <si>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</si>
  <si>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</si>
  <si>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</si>
  <si>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</si>
  <si>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</si>
  <si>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</si>
  <si>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</si>
  <si>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</si>
  <si>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</si>
  <si>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</si>
  <si>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</si>
  <si>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</si>
  <si>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</si>
  <si>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</si>
  <si>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</si>
  <si>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</si>
  <si>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</si>
  <si>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</si>
  <si>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</si>
  <si>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</si>
  <si>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</si>
  <si>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</si>
  <si>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</si>
  <si>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</si>
  <si>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</si>
  <si>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</si>
  <si>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</si>
  <si>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</si>
  <si>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</si>
  <si>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</si>
  <si>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</si>
  <si>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</si>
  <si>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</si>
  <si>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</si>
  <si>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</si>
  <si>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</si>
  <si>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</si>
  <si>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</si>
  <si>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</si>
  <si>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</si>
  <si>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</si>
  <si>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</si>
  <si>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</si>
  <si>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</si>
  <si>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</si>
  <si>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</si>
  <si>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</si>
  <si>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</si>
  <si>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</si>
  <si>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</si>
  <si>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</si>
  <si>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</si>
  <si>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</si>
  <si>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</si>
  <si>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</si>
  <si>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</si>
  <si>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</si>
  <si>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</si>
  <si>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</si>
  <si>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</si>
  <si>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</si>
  <si>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</si>
  <si>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</si>
  <si>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</si>
  <si>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</si>
  <si>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</si>
  <si>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</si>
  <si>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</si>
  <si>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</si>
  <si>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</si>
  <si>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</si>
  <si>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</si>
  <si>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</si>
  <si>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</si>
  <si>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</si>
  <si>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</si>
  <si>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</si>
  <si>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</si>
  <si>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</si>
  <si>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</si>
  <si>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</si>
  <si>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</si>
  <si>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</si>
  <si>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</si>
  <si>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</si>
  <si>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</si>
  <si>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</si>
  <si>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</si>
  <si>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</si>
  <si>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</si>
  <si>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</si>
  <si>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</si>
  <si>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</si>
  <si>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</si>
  <si>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</si>
  <si>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</si>
  <si>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</si>
  <si>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</si>
  <si>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</si>
  <si>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</si>
  <si>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</si>
  <si>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</si>
  <si>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</si>
  <si>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</si>
  <si>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</si>
  <si>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</si>
  <si>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</si>
  <si>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</si>
  <si>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</si>
  <si>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</si>
  <si>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</si>
  <si>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</si>
  <si>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</si>
  <si>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</si>
  <si>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</si>
  <si>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</si>
  <si>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</si>
  <si>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</si>
  <si>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</si>
  <si>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</si>
  <si>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</si>
  <si>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</si>
  <si>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</si>
  <si>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</si>
  <si>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</si>
  <si>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</si>
  <si>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</si>
  <si>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</si>
  <si>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</si>
  <si>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</si>
  <si>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</si>
  <si>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</si>
  <si>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</si>
  <si>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</si>
  <si>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</si>
  <si>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</si>
  <si>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</si>
  <si>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</si>
  <si>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</si>
  <si>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</si>
  <si>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</si>
  <si>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</si>
  <si>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</si>
  <si>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</si>
  <si>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</si>
  <si>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</si>
  <si>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</si>
  <si>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</si>
  <si>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</si>
  <si>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</si>
  <si>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</si>
  <si>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</si>
  <si>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</si>
  <si>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</si>
  <si>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</si>
  <si>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</si>
  <si>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</si>
  <si>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</si>
  <si>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</si>
  <si>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</si>
  <si>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</si>
  <si>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</si>
  <si>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</si>
  <si>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</si>
  <si>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</si>
  <si>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</si>
  <si>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</si>
  <si>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</si>
  <si>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</si>
  <si>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</si>
  <si>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</si>
  <si>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</si>
  <si>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</si>
  <si>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</si>
  <si>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</si>
  <si>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</si>
  <si>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</si>
  <si>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</si>
  <si>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</si>
  <si>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</si>
  <si>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</si>
  <si>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</si>
  <si>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</si>
  <si>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</si>
  <si>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</si>
  <si>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</si>
  <si>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</si>
  <si>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</si>
  <si>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</si>
  <si>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</si>
  <si>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</si>
  <si>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</si>
  <si>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</si>
  <si>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</si>
  <si>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</si>
  <si>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</si>
  <si>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</si>
  <si>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</si>
  <si>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</si>
  <si>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</si>
  <si>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</si>
  <si>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</si>
  <si>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</si>
  <si>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</si>
  <si>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</si>
  <si>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</si>
  <si>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</si>
  <si>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</si>
  <si>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</si>
  <si>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</si>
  <si>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</si>
  <si>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</si>
  <si>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</si>
  <si>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</si>
  <si>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</si>
  <si>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</si>
  <si>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</si>
  <si>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</si>
  <si>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</si>
  <si>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</si>
  <si>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</si>
  <si>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</si>
  <si>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</si>
  <si>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</si>
  <si>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</si>
  <si>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</si>
  <si>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</si>
  <si>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</si>
  <si>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</si>
  <si>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</si>
  <si>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</si>
  <si>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</si>
  <si>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</si>
  <si>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</si>
  <si>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</si>
  <si>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</si>
  <si>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</si>
  <si>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</si>
  <si>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</si>
  <si>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</si>
  <si>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</si>
  <si>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</si>
  <si>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</si>
  <si>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</si>
  <si>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</si>
  <si>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</si>
  <si>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</si>
  <si>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</si>
  <si>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</si>
  <si>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</si>
  <si>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</si>
  <si>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</si>
  <si>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</si>
  <si>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</si>
  <si>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</si>
  <si>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</si>
  <si>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</si>
  <si>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</si>
  <si>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</si>
  <si>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</si>
  <si>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</si>
  <si>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</si>
  <si>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</si>
  <si>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</si>
  <si>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</si>
  <si>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</si>
  <si>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</si>
  <si>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</si>
  <si>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</si>
  <si>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</si>
  <si>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</si>
  <si>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</si>
  <si>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</si>
  <si>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</si>
  <si>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</si>
  <si>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</si>
  <si>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</si>
  <si>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</si>
  <si>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</si>
  <si>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</si>
  <si>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</si>
  <si>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</si>
  <si>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</si>
  <si>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</si>
  <si>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</si>
  <si>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</si>
  <si>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</si>
  <si>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</si>
  <si>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</si>
  <si>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</si>
  <si>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</si>
  <si>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</si>
  <si>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</si>
  <si>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</si>
  <si>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</si>
  <si>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</si>
  <si>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</si>
  <si>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</si>
  <si>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</si>
  <si>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</si>
  <si>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</si>
  <si>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</si>
  <si>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</si>
  <si>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</si>
  <si>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</si>
  <si>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</si>
  <si>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</si>
  <si>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</si>
  <si>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</si>
  <si>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</si>
  <si>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</si>
  <si>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</si>
  <si>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</si>
  <si>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</si>
  <si>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</si>
  <si>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</si>
  <si>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</si>
  <si>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</si>
  <si>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</si>
  <si>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</si>
  <si>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</si>
  <si>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</si>
  <si>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</si>
  <si>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</si>
  <si>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</si>
  <si>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</si>
  <si>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</si>
  <si>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</si>
  <si>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</si>
  <si>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</si>
  <si>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</si>
  <si>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</si>
  <si>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</si>
  <si>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</si>
  <si>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</si>
  <si>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</si>
  <si>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</si>
  <si>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</si>
  <si>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</si>
  <si>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</si>
  <si>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</si>
  <si>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</si>
  <si>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</si>
  <si>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</si>
  <si>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</si>
  <si>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</si>
  <si>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</si>
  <si>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</si>
  <si>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</si>
  <si>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</si>
  <si>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</si>
  <si>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</si>
  <si>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</si>
  <si>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</si>
  <si>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</si>
  <si>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</si>
  <si>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</si>
  <si>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</si>
  <si>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</si>
  <si>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</si>
  <si>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</si>
  <si>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</si>
  <si>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</si>
  <si>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</si>
  <si>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</si>
  <si>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</si>
  <si>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</si>
  <si>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</si>
  <si>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</si>
  <si>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</si>
  <si>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</si>
  <si>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</si>
  <si>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</si>
  <si>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</si>
  <si>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</si>
  <si>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</si>
  <si>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</si>
  <si>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</si>
  <si>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</si>
  <si>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</si>
  <si>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</si>
  <si>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</si>
  <si>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</si>
  <si>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</si>
  <si>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</si>
  <si>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</si>
  <si>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</si>
  <si>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</si>
  <si>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</si>
  <si>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</si>
  <si>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</si>
  <si>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</si>
  <si>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</si>
  <si>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</si>
  <si>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</si>
  <si>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</si>
  <si>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</si>
  <si>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</si>
  <si>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</si>
  <si>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</si>
  <si>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</si>
  <si>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</si>
  <si>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</si>
  <si>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</si>
  <si>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</si>
  <si>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</si>
  <si>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</si>
  <si>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</si>
  <si>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</si>
  <si>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</si>
  <si>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</si>
  <si>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</si>
  <si>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</si>
  <si>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</si>
  <si>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</si>
  <si>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</si>
  <si>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</si>
  <si>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</si>
  <si>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</si>
  <si>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</si>
  <si>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</si>
  <si>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</si>
  <si>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</si>
  <si>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</si>
  <si>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</si>
  <si>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</si>
  <si>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</si>
  <si>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</si>
  <si>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</si>
  <si>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</si>
  <si>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</si>
  <si>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</si>
  <si>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</si>
  <si>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</si>
  <si>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</si>
  <si>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</si>
  <si>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</si>
  <si>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</si>
  <si>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</si>
  <si>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</si>
  <si>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</si>
  <si>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</si>
  <si>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</si>
  <si>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</si>
  <si>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</si>
  <si>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</si>
  <si>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</si>
  <si>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</si>
  <si>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</si>
  <si>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</si>
  <si>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</si>
  <si>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</si>
  <si>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</si>
  <si>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</si>
  <si>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</si>
  <si>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</si>
  <si>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</si>
  <si>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</si>
  <si>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</si>
  <si>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</si>
  <si>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</si>
  <si>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</si>
  <si>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</si>
  <si>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</si>
  <si>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</si>
  <si>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</si>
  <si>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</si>
  <si>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</si>
  <si>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</si>
  <si>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</si>
  <si>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</si>
  <si>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</si>
  <si>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</si>
  <si>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</si>
  <si>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</si>
  <si>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</si>
  <si>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</si>
  <si>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</si>
  <si>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</si>
  <si>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</si>
  <si>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</si>
  <si>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</si>
  <si>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</si>
  <si>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</si>
  <si>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</si>
  <si>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</si>
  <si>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</si>
  <si>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</si>
  <si>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</si>
  <si>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</si>
  <si>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</si>
  <si>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</si>
  <si>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</si>
  <si>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</si>
  <si>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</si>
  <si>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</si>
  <si>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</si>
  <si>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</si>
  <si>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</si>
  <si>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</si>
  <si>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</si>
  <si>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</si>
  <si>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</si>
  <si>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</si>
  <si>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</si>
  <si>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</si>
  <si>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</si>
  <si>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</si>
  <si>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</si>
  <si>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</si>
  <si>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</si>
  <si>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</si>
  <si>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</si>
  <si>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</si>
  <si>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</si>
  <si>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</si>
  <si>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</si>
  <si>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</si>
  <si>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</si>
  <si>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</si>
  <si>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</si>
  <si>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</si>
  <si>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</si>
  <si>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</si>
  <si>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</si>
  <si>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</si>
  <si>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</si>
  <si>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</si>
  <si>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</si>
  <si>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</si>
  <si>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</si>
  <si>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</si>
  <si>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</si>
  <si>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</si>
  <si>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</si>
  <si>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</si>
  <si>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</si>
  <si>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</si>
  <si>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</si>
  <si>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</si>
  <si>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</si>
  <si>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</si>
  <si>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</si>
  <si>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</si>
  <si>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</si>
  <si>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</si>
  <si>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</si>
  <si>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</si>
  <si>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</si>
  <si>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</si>
  <si>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</si>
  <si>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</si>
  <si>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</si>
  <si>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</si>
  <si>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</si>
  <si>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</si>
  <si>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</si>
  <si>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</si>
  <si>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</si>
  <si>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</si>
  <si>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</si>
  <si>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</si>
  <si>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</si>
  <si>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</si>
  <si>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</si>
  <si>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</si>
  <si>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</si>
  <si>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</si>
  <si>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</si>
  <si>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</si>
  <si>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</si>
  <si>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</si>
  <si>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</si>
  <si>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</si>
  <si>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</si>
  <si>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</si>
  <si>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</si>
  <si>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</si>
  <si>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</si>
  <si>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</si>
  <si>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</si>
  <si>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</si>
  <si>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</si>
  <si>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</si>
  <si>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</si>
  <si>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</si>
  <si>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</si>
  <si>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</si>
  <si>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</si>
  <si>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</si>
  <si>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</si>
  <si>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</si>
  <si>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</si>
  <si>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</si>
  <si>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</si>
  <si>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</si>
  <si>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</si>
  <si>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</si>
  <si>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</si>
  <si>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</si>
  <si>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</si>
  <si>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</si>
  <si>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</si>
  <si>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</si>
  <si>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</si>
  <si>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</si>
  <si>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</si>
  <si>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</si>
  <si>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</si>
  <si>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</si>
  <si>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</si>
  <si>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</si>
  <si>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</si>
  <si>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</si>
  <si>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</si>
  <si>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</si>
  <si>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</si>
  <si>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</si>
  <si>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</si>
  <si>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</si>
  <si>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</si>
  <si>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</si>
  <si>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</si>
  <si>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</si>
  <si>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</si>
  <si>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</si>
  <si>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</si>
  <si>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</si>
  <si>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</si>
  <si>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</si>
  <si>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</si>
  <si>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</si>
  <si>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</si>
  <si>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</si>
  <si>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</si>
  <si>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</si>
  <si>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</si>
  <si>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</si>
  <si>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</si>
  <si>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</si>
  <si>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</si>
  <si>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</si>
  <si>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</si>
  <si>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</si>
  <si>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</si>
  <si>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</si>
  <si>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</si>
  <si>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</si>
  <si>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</si>
  <si>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</si>
  <si>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</si>
  <si>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</si>
  <si>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</si>
  <si>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</si>
  <si>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</si>
  <si>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</si>
  <si>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</si>
  <si>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</si>
  <si>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</si>
  <si>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</si>
  <si>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</si>
  <si>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</si>
  <si>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</si>
  <si>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</si>
  <si>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</si>
  <si>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</si>
  <si>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</si>
  <si>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</si>
  <si>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</si>
  <si>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</si>
  <si>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</si>
  <si>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</si>
  <si>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</si>
  <si>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</si>
  <si>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</si>
  <si>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</si>
  <si>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</si>
  <si>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</si>
  <si>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</si>
  <si>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</si>
  <si>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</si>
  <si>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</si>
  <si>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</si>
  <si>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</si>
  <si>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</si>
  <si>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</si>
  <si>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</si>
  <si>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</si>
  <si>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</si>
  <si>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</si>
  <si>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</si>
  <si>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</si>
  <si>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</si>
  <si>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</si>
  <si>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</si>
  <si>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</si>
  <si>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</si>
  <si>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</si>
  <si>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</si>
  <si>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</si>
  <si>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</si>
  <si>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</si>
  <si>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</si>
  <si>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</si>
  <si>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</si>
  <si>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</si>
  <si>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</si>
  <si>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</si>
  <si>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</si>
  <si>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</si>
  <si>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</si>
  <si>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</si>
  <si>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</si>
  <si>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</si>
  <si>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</si>
  <si>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</si>
  <si>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</si>
  <si>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</si>
  <si>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</si>
  <si>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</si>
  <si>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</si>
  <si>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</si>
  <si>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</si>
  <si>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</si>
  <si>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</si>
  <si>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</si>
  <si>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</si>
  <si>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</si>
  <si>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</si>
  <si>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</si>
  <si>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</si>
  <si>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</si>
  <si>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</si>
  <si>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</si>
  <si>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</si>
  <si>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</si>
  <si>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</si>
  <si>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</si>
  <si>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</si>
  <si>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</si>
  <si>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</si>
  <si>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</si>
  <si>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</si>
  <si>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</si>
  <si>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</si>
  <si>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</si>
  <si>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</si>
  <si>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</si>
  <si>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</si>
  <si>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</si>
  <si>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</si>
  <si>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</si>
  <si>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</si>
  <si>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</si>
  <si>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</si>
  <si>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</si>
  <si>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</si>
  <si>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</si>
  <si>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</si>
  <si>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</si>
  <si>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</si>
  <si>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</si>
  <si>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</si>
  <si>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</si>
  <si>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</si>
  <si>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</si>
  <si>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</si>
  <si>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</si>
  <si>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</si>
  <si>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</si>
  <si>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</si>
  <si>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</si>
  <si>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</si>
  <si>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</si>
  <si>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</si>
  <si>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</si>
  <si>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</si>
  <si>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</si>
  <si>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</si>
  <si>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</si>
  <si>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</si>
  <si>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</si>
  <si>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</si>
  <si>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</si>
  <si>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</si>
  <si>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</si>
  <si>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</si>
  <si>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</si>
  <si>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</si>
  <si>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</si>
  <si>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</si>
  <si>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</si>
  <si>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</si>
  <si>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</si>
  <si>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</si>
  <si>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</si>
  <si>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</si>
  <si>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</si>
  <si>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</si>
  <si>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</si>
  <si>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</si>
  <si>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</si>
  <si>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</si>
  <si>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</si>
  <si>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</si>
  <si>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</si>
  <si>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</si>
  <si>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</si>
  <si>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</si>
  <si>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</si>
  <si>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</si>
  <si>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</si>
  <si>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</si>
  <si>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</si>
  <si>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</si>
  <si>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</si>
  <si>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</si>
  <si>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</si>
  <si>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</si>
  <si>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</si>
  <si>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</si>
  <si>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</si>
  <si>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</si>
  <si>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</si>
  <si>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</si>
  <si>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</si>
  <si>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</si>
  <si>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</si>
  <si>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</si>
  <si>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</si>
  <si>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</si>
  <si>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</si>
  <si>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</si>
  <si>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</si>
  <si>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</si>
  <si>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</si>
  <si>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</si>
  <si>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</si>
  <si>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</si>
  <si>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</si>
  <si>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</si>
  <si>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</si>
  <si>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</si>
  <si>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</si>
  <si>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</si>
  <si>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</si>
  <si>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</si>
  <si>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</si>
  <si>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</si>
  <si>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</si>
  <si>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</si>
  <si>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</si>
  <si>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</si>
  <si>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</si>
  <si>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</si>
  <si>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</si>
  <si>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</si>
  <si>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</si>
  <si>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</si>
  <si>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</si>
  <si>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</si>
  <si>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</si>
  <si>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</si>
  <si>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</si>
  <si>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</si>
  <si>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</si>
  <si>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</si>
  <si>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</si>
  <si>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</si>
  <si>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</si>
  <si>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</si>
  <si>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</si>
  <si>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</si>
  <si>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</si>
  <si>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</si>
  <si>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</si>
  <si>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</si>
  <si>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</si>
  <si>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</si>
  <si>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</si>
  <si>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</si>
  <si>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</si>
  <si>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</si>
  <si>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</si>
  <si>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</si>
  <si>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</si>
  <si>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</si>
  <si>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</si>
  <si>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</si>
  <si>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</si>
  <si>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</si>
  <si>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</si>
  <si>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</si>
  <si>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</si>
  <si>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</si>
  <si>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</si>
  <si>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</si>
  <si>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</si>
  <si>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</si>
  <si>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</si>
  <si>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</si>
  <si>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</si>
  <si>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</si>
  <si>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</si>
  <si>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</si>
  <si>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</si>
  <si>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</si>
  <si>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</si>
  <si>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</si>
  <si>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</si>
  <si>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</si>
  <si>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</si>
  <si>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</si>
  <si>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</si>
  <si>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</si>
  <si>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</si>
  <si>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</si>
  <si>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</si>
  <si>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</si>
  <si>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</si>
  <si>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</si>
  <si>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</si>
  <si>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</si>
  <si>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</si>
  <si>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</si>
  <si>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</si>
  <si>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</si>
  <si>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</si>
  <si>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</si>
  <si>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</si>
  <si>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</si>
  <si>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</si>
  <si>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</si>
  <si>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</si>
  <si>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</si>
  <si>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</si>
  <si>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</si>
  <si>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</si>
  <si>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</si>
  <si>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</si>
  <si>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</si>
  <si>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</si>
  <si>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</si>
  <si>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</si>
  <si>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</si>
  <si>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</si>
  <si>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</si>
  <si>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</si>
  <si>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</si>
  <si>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</si>
  <si>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</si>
  <si>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</si>
  <si>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</si>
  <si>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</si>
  <si>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</si>
  <si>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</si>
  <si>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</si>
  <si>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</si>
  <si>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</si>
  <si>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</si>
  <si>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</si>
  <si>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</si>
  <si>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</si>
  <si>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</si>
  <si>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</si>
  <si>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</si>
  <si>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</si>
  <si>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</si>
  <si>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</si>
  <si>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</si>
  <si>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</si>
  <si>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</si>
  <si>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</si>
  <si>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</si>
  <si>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</si>
  <si>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</si>
  <si>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</si>
  <si>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</si>
  <si>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</si>
  <si>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</si>
  <si>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</si>
  <si>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</si>
  <si>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</si>
  <si>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</si>
  <si>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</si>
  <si>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</si>
  <si>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</si>
  <si>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</si>
  <si>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</si>
  <si>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</si>
  <si>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</si>
  <si>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</si>
  <si>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</si>
  <si>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</si>
  <si>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</si>
  <si>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</si>
  <si>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</si>
  <si>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</si>
  <si>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</si>
  <si>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</si>
  <si>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</si>
  <si>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</si>
  <si>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</si>
  <si>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</si>
  <si>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</si>
  <si>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</si>
  <si>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</si>
  <si>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</si>
  <si>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</si>
  <si>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</si>
  <si>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</si>
  <si>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</si>
  <si>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</si>
  <si>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</si>
  <si>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</si>
  <si>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</si>
  <si>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</si>
  <si>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</si>
  <si>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</si>
  <si>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</si>
  <si>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</si>
  <si>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</si>
  <si>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</si>
  <si>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</si>
  <si>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</si>
  <si>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</si>
  <si>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</si>
  <si>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</si>
  <si>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</si>
  <si>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</si>
  <si>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</si>
  <si>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</si>
  <si>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</si>
  <si>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</si>
  <si>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</si>
  <si>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</si>
  <si>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</si>
  <si>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</si>
  <si>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</si>
  <si>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</si>
  <si>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</si>
  <si>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</si>
  <si>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</si>
  <si>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</si>
  <si>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</si>
  <si>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</si>
  <si>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</si>
  <si>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</si>
  <si>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</si>
  <si>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</si>
  <si>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</si>
  <si>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</si>
  <si>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</si>
  <si>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</si>
  <si>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</si>
  <si>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</si>
  <si>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</si>
  <si>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</si>
  <si>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</si>
  <si>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</si>
  <si>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</si>
  <si>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</si>
  <si>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</si>
  <si>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</si>
  <si>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</si>
  <si>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</si>
  <si>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</si>
  <si>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</si>
  <si>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</si>
  <si>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</si>
  <si>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</si>
  <si>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</si>
  <si>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</si>
  <si>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</si>
  <si>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</si>
  <si>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</si>
  <si>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</si>
  <si>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</si>
  <si>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</si>
  <si>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</si>
  <si>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</si>
  <si>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</si>
  <si>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</si>
  <si>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</si>
  <si>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</si>
  <si>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</si>
  <si>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</si>
  <si>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</si>
  <si>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</si>
  <si>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</si>
  <si>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</si>
  <si>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</si>
  <si>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</si>
  <si>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</si>
  <si>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</si>
  <si>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</si>
  <si>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</si>
  <si>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</si>
  <si>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</si>
  <si>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</si>
  <si>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</si>
  <si>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</si>
  <si>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</si>
  <si>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</si>
  <si>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</si>
  <si>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</si>
  <si>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</si>
  <si>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</si>
  <si>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</si>
  <si>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</si>
  <si>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</si>
  <si>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</si>
  <si>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</si>
  <si>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</si>
  <si>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</si>
  <si>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</si>
  <si>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</si>
  <si>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</si>
  <si>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</si>
  <si>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</si>
  <si>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</si>
  <si>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</si>
  <si>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</si>
  <si>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</si>
  <si>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</si>
  <si>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</si>
  <si>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</si>
  <si>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</si>
  <si>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</si>
  <si>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</si>
  <si>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</si>
  <si>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</si>
  <si>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</si>
  <si>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</si>
  <si>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</si>
  <si>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</si>
  <si>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</si>
  <si>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</si>
  <si>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</si>
  <si>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</si>
  <si>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</si>
  <si>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</si>
  <si>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</si>
  <si>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</si>
  <si>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</si>
  <si>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</si>
  <si>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</si>
  <si>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</si>
  <si>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</si>
  <si>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</si>
  <si>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</si>
  <si>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</si>
  <si>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</si>
  <si>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</si>
  <si>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</si>
  <si>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</si>
  <si>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</si>
  <si>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</si>
  <si>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</si>
  <si>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</si>
  <si>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</si>
  <si>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</si>
  <si>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</si>
  <si>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</si>
  <si>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</si>
  <si>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</si>
  <si>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</si>
  <si>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</si>
  <si>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</si>
  <si>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</si>
  <si>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</si>
  <si>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</si>
  <si>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</si>
  <si>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</si>
  <si>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</si>
  <si>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</si>
  <si>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</si>
  <si>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</si>
  <si>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</si>
  <si>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</si>
  <si>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</si>
  <si>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</si>
  <si>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</si>
  <si>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</si>
  <si>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</si>
  <si>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</si>
  <si>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</si>
  <si>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</si>
  <si>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</si>
  <si>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</si>
  <si>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</si>
  <si>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</si>
  <si>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</si>
  <si>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</si>
  <si>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</si>
  <si>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</si>
  <si>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</si>
  <si>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</si>
  <si>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</si>
  <si>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</si>
  <si>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</si>
  <si>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</si>
  <si>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</si>
  <si>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</si>
  <si>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</si>
  <si>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</si>
  <si>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</si>
  <si>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</si>
  <si>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</si>
  <si>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</si>
  <si>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</si>
  <si>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</si>
  <si>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</si>
  <si>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</si>
  <si>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</si>
  <si>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</si>
  <si>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</si>
  <si>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</si>
  <si>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</si>
  <si>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</si>
  <si>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</si>
  <si>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</si>
  <si>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</si>
  <si>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</si>
  <si>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</si>
  <si>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</si>
  <si>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</si>
  <si>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</si>
  <si>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</si>
  <si>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</si>
  <si>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</si>
  <si>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</si>
  <si>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</si>
  <si>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</si>
  <si>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</si>
  <si>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</si>
  <si>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</si>
  <si>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</si>
  <si>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</si>
  <si>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</si>
  <si>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</si>
  <si>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</si>
  <si>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</si>
  <si>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</si>
  <si>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</si>
  <si>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</si>
  <si>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</si>
  <si>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</si>
  <si>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</si>
  <si>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</si>
  <si>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</si>
  <si>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</si>
  <si>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</si>
  <si>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</si>
  <si>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</si>
  <si>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</si>
  <si>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</si>
  <si>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</si>
  <si>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</si>
  <si>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</si>
  <si>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</si>
  <si>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</si>
  <si>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</si>
  <si>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</si>
  <si>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</si>
  <si>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</si>
  <si>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</si>
  <si>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</si>
  <si>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</si>
  <si>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</si>
  <si>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</si>
  <si>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</si>
  <si>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</si>
  <si>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</si>
  <si>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</si>
  <si>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</si>
  <si>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</si>
  <si>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</si>
  <si>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</si>
  <si>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</si>
  <si>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</si>
  <si>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</si>
  <si>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</si>
  <si>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</si>
  <si>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</si>
  <si>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</si>
  <si>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</si>
  <si>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</si>
  <si>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</si>
  <si>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</si>
  <si>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</si>
  <si>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</si>
  <si>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</si>
  <si>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</si>
  <si>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</si>
  <si>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</si>
  <si>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</si>
  <si>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</si>
  <si>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</si>
  <si>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</si>
  <si>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</si>
  <si>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</si>
  <si>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</si>
  <si>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</si>
  <si>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</si>
  <si>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</si>
  <si>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</si>
  <si>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</si>
  <si>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</si>
  <si>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</si>
  <si>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</si>
  <si>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</si>
  <si>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</si>
  <si>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</si>
  <si>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</si>
  <si>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</si>
  <si>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</si>
  <si>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</si>
  <si>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</si>
  <si>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</si>
  <si>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</si>
  <si>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</si>
  <si>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</si>
  <si>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</si>
  <si>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</si>
  <si>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</si>
  <si>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</si>
  <si>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</si>
  <si>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</si>
  <si>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</si>
  <si>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</si>
  <si>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</si>
  <si>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</si>
  <si>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</si>
  <si>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</si>
  <si>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</si>
  <si>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</si>
  <si>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</si>
  <si>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</si>
  <si>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</si>
  <si>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</si>
  <si>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</si>
  <si>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</si>
  <si>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</si>
  <si>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</si>
  <si>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</si>
  <si>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</si>
  <si>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</si>
  <si>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</si>
  <si>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</si>
  <si>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</si>
  <si>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</si>
  <si>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</si>
  <si>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</si>
  <si>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</si>
  <si>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</si>
  <si>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</si>
  <si>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</si>
  <si>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</si>
  <si>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</si>
  <si>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</si>
  <si>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</si>
  <si>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</si>
  <si>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</si>
  <si>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</si>
  <si>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</si>
  <si>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</si>
  <si>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</si>
  <si>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</si>
  <si>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</si>
  <si>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</si>
  <si>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</si>
  <si>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</si>
  <si>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</si>
  <si>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</si>
  <si>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</si>
  <si>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</si>
  <si>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</si>
  <si>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</si>
  <si>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</si>
  <si>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</si>
  <si>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</si>
  <si>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</si>
  <si>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</si>
  <si>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</si>
  <si>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</si>
  <si>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</si>
  <si>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</si>
  <si>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</si>
  <si>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</si>
  <si>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</si>
  <si>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</si>
  <si>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</si>
  <si>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</si>
  <si>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</si>
  <si>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</si>
  <si>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</si>
  <si>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</si>
  <si>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</si>
  <si>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</si>
  <si>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</si>
  <si>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</si>
  <si>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</si>
  <si>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</si>
  <si>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</si>
  <si>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</si>
  <si>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</si>
  <si>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</si>
  <si>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</si>
  <si>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</si>
  <si>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</si>
  <si>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</si>
  <si>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</si>
  <si>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</si>
  <si>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</si>
  <si>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</si>
  <si>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</si>
  <si>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</si>
  <si>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</si>
  <si>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</si>
  <si>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</si>
  <si>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</si>
  <si>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</si>
  <si>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</si>
  <si>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</si>
  <si>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</si>
  <si>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</si>
  <si>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</si>
  <si>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</si>
  <si>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</si>
  <si>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</si>
  <si>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</si>
  <si>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</si>
  <si>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</si>
  <si>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</si>
  <si>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</si>
  <si>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</si>
  <si>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</si>
  <si>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</si>
  <si>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</si>
  <si>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</si>
  <si>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</si>
  <si>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</si>
  <si>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</si>
  <si>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</si>
  <si>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</si>
  <si>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</si>
  <si>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</si>
  <si>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</si>
  <si>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</si>
  <si>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</si>
  <si>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</si>
  <si>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</si>
  <si>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</si>
  <si>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</si>
  <si>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</si>
  <si>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</si>
  <si>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</si>
  <si>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</si>
  <si>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</si>
  <si>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</si>
  <si>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</si>
  <si>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</si>
  <si>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</si>
  <si>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</si>
  <si>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</si>
  <si>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</si>
  <si>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</si>
  <si>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</si>
  <si>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</si>
  <si>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</si>
  <si>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</si>
  <si>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</si>
  <si>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</si>
  <si>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</si>
  <si>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</si>
  <si>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</si>
  <si>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</si>
  <si>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</si>
  <si>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</si>
  <si>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</si>
  <si>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</si>
  <si>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</si>
  <si>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</si>
  <si>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</si>
  <si>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</si>
  <si>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</si>
  <si>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</si>
  <si>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</si>
  <si>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</si>
  <si>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</si>
  <si>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</si>
  <si>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</si>
  <si>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</si>
  <si>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</si>
  <si>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</si>
  <si>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</si>
  <si>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</si>
  <si>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</si>
  <si>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</si>
  <si>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</si>
  <si>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</si>
  <si>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</si>
  <si>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</si>
  <si>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</si>
  <si>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</si>
  <si>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</si>
  <si>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</si>
  <si>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</si>
  <si>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</si>
  <si>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</si>
  <si>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</si>
  <si>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</si>
  <si>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</si>
  <si>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</si>
  <si>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</si>
  <si>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</si>
  <si>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</si>
  <si>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</si>
  <si>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</si>
  <si>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</si>
  <si>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</si>
  <si>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</si>
  <si>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</si>
  <si>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</si>
  <si>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</si>
  <si>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</si>
  <si>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</si>
  <si>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</si>
  <si>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</si>
  <si>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</si>
  <si>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</si>
  <si>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</si>
  <si>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</si>
  <si>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</si>
  <si>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</si>
  <si>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</si>
  <si>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</si>
  <si>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</si>
  <si>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</si>
  <si>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</si>
  <si>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</si>
  <si>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</si>
  <si>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</si>
  <si>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</si>
  <si>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</si>
  <si>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</si>
  <si>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</si>
  <si>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</si>
  <si>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</si>
  <si>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</si>
  <si>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</si>
  <si>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</si>
  <si>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</si>
  <si>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</si>
  <si>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</si>
  <si>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</si>
  <si>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</si>
  <si>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</si>
  <si>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</si>
  <si>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</si>
  <si>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</si>
  <si>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</si>
  <si>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</si>
  <si>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</si>
  <si>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</si>
  <si>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</si>
  <si>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</si>
  <si>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</si>
  <si>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</si>
  <si>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</si>
  <si>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</si>
  <si>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</si>
  <si>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</si>
  <si>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</si>
  <si>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</si>
  <si>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</si>
  <si>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</si>
  <si>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</si>
  <si>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</si>
  <si>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</si>
  <si>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</si>
  <si>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</si>
  <si>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</si>
  <si>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</si>
  <si>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</si>
  <si>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</si>
  <si>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</si>
  <si>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</si>
  <si>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</si>
  <si>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</si>
  <si>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</si>
  <si>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</si>
  <si>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</si>
  <si>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</si>
  <si>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</si>
  <si>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</si>
  <si>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</si>
  <si>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</si>
  <si>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</si>
  <si>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</si>
  <si>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</si>
  <si>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</si>
  <si>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</si>
  <si>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</si>
  <si>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</si>
  <si>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</si>
  <si>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</si>
  <si>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</si>
  <si>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</si>
  <si>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</si>
  <si>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</si>
  <si>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</si>
  <si>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</si>
  <si>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</si>
  <si>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</si>
  <si>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</si>
  <si>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</si>
  <si>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</si>
  <si>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</si>
  <si>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</si>
  <si>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</si>
  <si>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</si>
  <si>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</si>
  <si>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</si>
  <si>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</si>
  <si>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</si>
  <si>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</si>
  <si>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</si>
  <si>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</si>
  <si>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</si>
  <si>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</si>
  <si>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</si>
  <si>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</si>
  <si>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</si>
  <si>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</si>
  <si>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</si>
  <si>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</si>
  <si>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</si>
  <si>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</si>
  <si>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</si>
  <si>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</si>
  <si>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</si>
  <si>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</si>
  <si>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</si>
  <si>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</si>
  <si>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</si>
  <si>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</si>
  <si>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</si>
  <si>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</si>
  <si>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</si>
  <si>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</si>
  <si>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</si>
  <si>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</si>
  <si>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</si>
  <si>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</si>
  <si>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</si>
  <si>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</si>
  <si>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</si>
  <si>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</si>
  <si>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</si>
  <si>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</si>
  <si>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</si>
  <si>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</si>
  <si>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</si>
  <si>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</si>
  <si>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</si>
  <si>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</si>
  <si>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</si>
  <si>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</si>
  <si>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</si>
  <si>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</si>
  <si>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</si>
  <si>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</si>
  <si>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</si>
  <si>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</si>
  <si>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</si>
  <si>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</si>
  <si>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</si>
  <si>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</si>
  <si>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</si>
  <si>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</si>
  <si>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</si>
  <si>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</si>
  <si>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</si>
  <si>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</si>
  <si>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</si>
  <si>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</si>
  <si>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</si>
  <si>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</si>
  <si>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</si>
  <si>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</si>
  <si>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</si>
  <si>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</si>
  <si>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</si>
  <si>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</si>
  <si>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</si>
  <si>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</si>
  <si>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</si>
  <si>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</si>
  <si>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</si>
  <si>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</si>
  <si>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</si>
  <si>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</si>
  <si>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</si>
  <si>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</si>
  <si>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</si>
  <si>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</si>
  <si>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</si>
  <si>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</si>
  <si>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</si>
  <si>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</si>
  <si>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</si>
  <si>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</si>
  <si>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</si>
  <si>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</si>
  <si>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</si>
  <si>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</si>
  <si>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</si>
  <si>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</si>
  <si>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</si>
  <si>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</si>
  <si>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</si>
  <si>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</si>
  <si>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</si>
  <si>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</si>
  <si>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</si>
  <si>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</si>
  <si>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</si>
  <si>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</si>
  <si>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</si>
  <si>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</si>
  <si>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</si>
  <si>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</si>
  <si>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</si>
  <si>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</si>
  <si>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</si>
  <si>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</si>
  <si>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</si>
  <si>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</si>
  <si>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</si>
  <si>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</si>
  <si>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</si>
  <si>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</si>
  <si>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</si>
  <si>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</si>
  <si>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</si>
  <si>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</si>
  <si>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</si>
  <si>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</si>
  <si>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</si>
  <si>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</si>
  <si>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</si>
  <si>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</si>
  <si>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</si>
  <si>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</si>
  <si>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</si>
  <si>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</si>
  <si>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</si>
  <si>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</si>
  <si>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</si>
  <si>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</si>
  <si>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</si>
  <si>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</si>
  <si>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</si>
  <si>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</si>
  <si>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</si>
  <si>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</si>
  <si>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</si>
  <si>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</si>
  <si>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</si>
  <si>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</si>
  <si>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</si>
  <si>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</si>
  <si>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</si>
  <si>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</si>
  <si>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</si>
  <si>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</si>
  <si>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</si>
  <si>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</si>
  <si>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</si>
  <si>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</si>
  <si>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</si>
  <si>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</si>
  <si>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</si>
  <si>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</si>
  <si>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</si>
  <si>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</si>
  <si>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</si>
  <si>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</si>
  <si>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</si>
  <si>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</si>
  <si>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</si>
  <si>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</si>
  <si>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</si>
  <si>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</si>
  <si>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</si>
  <si>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</si>
  <si>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</si>
  <si>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</si>
  <si>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</si>
  <si>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</si>
  <si>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</si>
  <si>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</si>
  <si>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</si>
  <si>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</si>
  <si>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</si>
  <si>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</si>
  <si>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</si>
  <si>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</si>
  <si>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</si>
  <si>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</si>
  <si>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</si>
  <si>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</si>
  <si>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</si>
  <si>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</si>
  <si>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</si>
  <si>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</si>
  <si>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</si>
  <si>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</si>
  <si>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</si>
  <si>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</si>
  <si>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</si>
  <si>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</si>
  <si>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</si>
  <si>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</si>
  <si>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</si>
  <si>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</si>
  <si>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</si>
  <si>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</si>
  <si>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</si>
  <si>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</si>
  <si>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</si>
  <si>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</si>
  <si>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</si>
  <si>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</si>
  <si>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</si>
  <si>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</si>
  <si>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</si>
  <si>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</si>
  <si>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</si>
  <si>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</si>
  <si>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</si>
  <si>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</si>
  <si>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</si>
  <si>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</si>
  <si>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</si>
  <si>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</si>
  <si>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</si>
  <si>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</si>
  <si>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</si>
  <si>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</si>
  <si>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</si>
  <si>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</si>
  <si>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</si>
  <si>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</si>
  <si>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</si>
  <si>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</si>
  <si>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</si>
  <si>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</si>
  <si>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</si>
  <si>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</si>
  <si>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</si>
  <si>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</si>
  <si>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</si>
  <si>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</si>
  <si>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</si>
  <si>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</si>
  <si>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</si>
  <si>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</si>
  <si>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</si>
  <si>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</si>
  <si>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</si>
  <si>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</si>
  <si>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</si>
  <si>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</si>
  <si>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</si>
  <si>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</si>
  <si>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</si>
  <si>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</si>
  <si>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</si>
  <si>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</si>
  <si>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</si>
  <si>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</si>
  <si>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</si>
  <si>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</si>
  <si>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</si>
  <si>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</si>
  <si>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</si>
  <si>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</si>
  <si>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</si>
  <si>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</si>
  <si>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</si>
  <si>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</si>
  <si>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</si>
  <si>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</si>
  <si>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</si>
  <si>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</si>
  <si>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</si>
  <si>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</si>
  <si>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</si>
  <si>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</si>
  <si>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</si>
  <si>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</si>
  <si>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</si>
  <si>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</si>
  <si>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</si>
  <si>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</si>
  <si>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</si>
  <si>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</si>
  <si>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</si>
  <si>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</si>
  <si>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</si>
  <si>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</si>
  <si>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</si>
  <si>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</si>
  <si>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</si>
  <si>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</si>
  <si>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</si>
  <si>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</si>
  <si>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</si>
  <si>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</si>
  <si>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</si>
  <si>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</si>
  <si>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</si>
  <si>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</si>
  <si>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</si>
  <si>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</si>
  <si>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</si>
  <si>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</si>
  <si>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</si>
  <si>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</si>
  <si>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</si>
  <si>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</si>
  <si>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</si>
  <si>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</si>
  <si>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</si>
  <si>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</si>
  <si>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</si>
  <si>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</si>
  <si>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</si>
  <si>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</si>
  <si>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</si>
  <si>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</si>
  <si>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</si>
  <si>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</si>
  <si>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</si>
  <si>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</si>
  <si>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</si>
  <si>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</si>
  <si>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</si>
  <si>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</si>
  <si>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</si>
  <si>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</si>
  <si>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</si>
  <si>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</si>
  <si>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</si>
  <si>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</si>
  <si>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</si>
  <si>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</si>
  <si>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</si>
  <si>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</si>
  <si>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</si>
  <si>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</si>
  <si>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</si>
  <si>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</si>
  <si>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</si>
  <si>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</si>
  <si>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</si>
  <si>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</si>
  <si>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</si>
  <si>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</si>
  <si>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</si>
  <si>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</si>
  <si>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</si>
  <si>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</si>
  <si>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</si>
  <si>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</si>
  <si>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</si>
  <si>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</si>
  <si>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</si>
  <si>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</si>
  <si>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</si>
  <si>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</si>
  <si>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</si>
  <si>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</si>
  <si>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</si>
  <si>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</si>
  <si>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</si>
  <si>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</si>
  <si>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</si>
  <si>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</si>
  <si>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</si>
  <si>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</si>
  <si>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</si>
  <si>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</si>
  <si>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</si>
  <si>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</si>
  <si>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</si>
  <si>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</si>
  <si>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</si>
  <si>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</si>
  <si>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</si>
  <si>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</si>
  <si>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</si>
  <si>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</si>
  <si>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</si>
  <si>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</si>
  <si>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</si>
  <si>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</si>
  <si>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</si>
  <si>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</si>
  <si>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</si>
  <si>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</si>
  <si>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</si>
  <si>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</si>
  <si>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</si>
  <si>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</si>
  <si>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</si>
  <si>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</si>
  <si>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</si>
  <si>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</si>
  <si>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</si>
  <si>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</si>
  <si>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</si>
  <si>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</si>
  <si>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</si>
  <si>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</si>
  <si>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</si>
  <si>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</si>
  <si>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</si>
  <si>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</si>
  <si>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</si>
  <si>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</si>
  <si>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</si>
  <si>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</si>
  <si>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</si>
  <si>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</si>
  <si>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</si>
  <si>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</si>
  <si>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</si>
  <si>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</si>
  <si>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</si>
  <si>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</si>
  <si>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</si>
  <si>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</si>
  <si>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</si>
  <si>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</si>
  <si>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</si>
  <si>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</si>
  <si>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</si>
  <si>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</si>
  <si>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</si>
  <si>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</si>
  <si>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</si>
  <si>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</si>
  <si>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</si>
  <si>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</si>
  <si>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</si>
  <si>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</si>
  <si>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</si>
  <si>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</si>
  <si>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</si>
  <si>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</si>
  <si>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</si>
  <si>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</si>
  <si>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</si>
  <si>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</si>
  <si>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</si>
  <si>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</si>
  <si>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</si>
  <si>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</si>
  <si>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</si>
  <si>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</si>
  <si>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</si>
  <si>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</si>
  <si>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</si>
  <si>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</si>
  <si>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</si>
  <si>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</si>
  <si>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</si>
  <si>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</si>
  <si>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</si>
  <si>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</si>
  <si>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</si>
  <si>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</si>
  <si>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</si>
  <si>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</si>
  <si>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</si>
  <si>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</si>
  <si>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</si>
  <si>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</si>
  <si>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</si>
  <si>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</si>
  <si>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</si>
  <si>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</si>
  <si>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</si>
  <si>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</si>
  <si>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</si>
  <si>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</si>
  <si>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</si>
  <si>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</si>
  <si>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</si>
  <si>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</si>
  <si>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</si>
  <si>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</si>
  <si>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</si>
  <si>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</si>
  <si>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</si>
  <si>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</si>
  <si>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</si>
  <si>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</si>
  <si>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</si>
  <si>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</si>
  <si>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</si>
  <si>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</si>
  <si>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</si>
  <si>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</si>
  <si>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</si>
  <si>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</si>
  <si>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</si>
  <si>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</si>
  <si>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</si>
  <si>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</si>
  <si>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</si>
  <si>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</si>
  <si>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</si>
  <si>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</si>
  <si>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</si>
  <si>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</si>
  <si>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</si>
  <si>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</si>
  <si>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</si>
  <si>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</si>
  <si>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</si>
  <si>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</si>
  <si>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</si>
  <si>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</si>
  <si>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</si>
  <si>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</si>
  <si>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</si>
  <si>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</si>
  <si>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</si>
  <si>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</si>
  <si>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</si>
  <si>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</si>
  <si>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</si>
  <si>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</si>
  <si>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</si>
  <si>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</si>
  <si>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</si>
  <si>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</si>
  <si>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</si>
  <si>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</si>
  <si>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</si>
  <si>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</si>
  <si>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</si>
  <si>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</si>
  <si>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</si>
  <si>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</si>
  <si>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</si>
  <si>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</si>
  <si>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</si>
  <si>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</si>
  <si>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</si>
  <si>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</si>
  <si>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</si>
  <si>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</si>
  <si>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</si>
  <si>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</si>
  <si>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</si>
  <si>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</si>
  <si>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</si>
  <si>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</si>
  <si>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</si>
  <si>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</si>
  <si>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</si>
  <si>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</si>
  <si>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</si>
  <si>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</si>
  <si>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</si>
  <si>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</si>
  <si>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</si>
  <si>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</si>
  <si>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</si>
  <si>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</si>
  <si>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</si>
  <si>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</si>
  <si>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</si>
  <si>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</si>
  <si>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</si>
  <si>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</si>
  <si>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</si>
  <si>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</si>
  <si>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</si>
  <si>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</si>
  <si>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</si>
  <si>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</si>
  <si>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</si>
  <si>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</si>
  <si>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</si>
  <si>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</si>
  <si>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</si>
  <si>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</si>
  <si>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</si>
  <si>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</si>
  <si>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</si>
  <si>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</si>
  <si>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</si>
  <si>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</si>
  <si>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</si>
  <si>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</si>
  <si>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</si>
  <si>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</si>
  <si>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</si>
  <si>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</si>
  <si>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</si>
  <si>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</si>
  <si>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</si>
  <si>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</si>
  <si>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</si>
  <si>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</si>
  <si>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</si>
  <si>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</si>
  <si>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</si>
  <si>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</si>
  <si>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</si>
  <si>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</si>
  <si>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</si>
  <si>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</si>
  <si>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</si>
  <si>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</si>
  <si>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</si>
  <si>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</si>
  <si>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</si>
  <si>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</si>
  <si>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</si>
  <si>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</si>
  <si>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</si>
  <si>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</si>
  <si>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</si>
  <si>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</si>
  <si>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</si>
  <si>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</si>
  <si>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</si>
  <si>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</si>
  <si>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</si>
  <si>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</si>
  <si>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</si>
  <si>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</si>
  <si>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</si>
  <si>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</si>
  <si>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</si>
  <si>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</si>
  <si>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</si>
  <si>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</si>
  <si>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</si>
  <si>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</si>
  <si>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</si>
  <si>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</si>
  <si>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</si>
  <si>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</si>
  <si>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</si>
  <si>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</si>
  <si>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</si>
  <si>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</si>
  <si>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</si>
  <si>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</si>
  <si>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</si>
  <si>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</si>
  <si>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</si>
  <si>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</si>
  <si>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</si>
  <si>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</si>
  <si>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</si>
  <si>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</si>
  <si>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</si>
  <si>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</si>
  <si>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</si>
  <si>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</si>
  <si>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</si>
  <si>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</si>
  <si>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</si>
  <si>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</si>
  <si>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</si>
  <si>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</si>
  <si>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</si>
  <si>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</si>
  <si>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</si>
  <si>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</si>
  <si>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</si>
  <si>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</si>
  <si>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</si>
  <si>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</si>
  <si>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</si>
  <si>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</si>
  <si>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</si>
  <si>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</si>
  <si>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</si>
  <si>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</si>
  <si>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</si>
  <si>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</si>
  <si>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</si>
  <si>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</si>
  <si>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</si>
  <si>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</si>
  <si>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</si>
  <si>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</si>
  <si>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</si>
  <si>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</si>
  <si>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</si>
  <si>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</si>
  <si>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</si>
  <si>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</si>
  <si>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</si>
  <si>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</si>
  <si>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</si>
  <si>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</si>
  <si>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</si>
  <si>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</si>
  <si>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</si>
  <si>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</si>
  <si>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</si>
  <si>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</si>
  <si>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</si>
  <si>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</si>
  <si>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</si>
  <si>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</si>
  <si>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</si>
  <si>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</si>
  <si>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</si>
  <si>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</si>
  <si>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</si>
  <si>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</si>
  <si>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</si>
  <si>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</si>
  <si>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</si>
  <si>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</si>
  <si>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</si>
  <si>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</si>
  <si>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</si>
  <si>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</si>
  <si>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</si>
  <si>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</si>
  <si>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</si>
  <si>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</si>
  <si>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</si>
  <si>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</si>
  <si>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</si>
  <si>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</si>
  <si>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</si>
  <si>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</si>
  <si>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</si>
  <si>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</si>
  <si>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</si>
  <si>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</si>
  <si>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</si>
  <si>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</si>
  <si>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</si>
  <si>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</si>
  <si>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</si>
  <si>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</si>
  <si>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</si>
  <si>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</si>
  <si>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</si>
  <si>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</si>
  <si>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</si>
  <si>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</si>
  <si>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</si>
  <si>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</si>
  <si>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</si>
  <si>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</si>
  <si>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</si>
  <si>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</si>
  <si>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</si>
  <si>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</si>
  <si>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</si>
  <si>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</si>
  <si>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</si>
  <si>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</si>
  <si>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</si>
  <si>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</si>
  <si>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</si>
  <si>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</si>
  <si>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</si>
  <si>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</si>
  <si>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</si>
  <si>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</si>
  <si>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</si>
  <si>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</si>
  <si>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</si>
  <si>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</si>
  <si>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</si>
  <si>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</si>
  <si>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</si>
  <si>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</si>
  <si>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</si>
  <si>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</si>
  <si>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</si>
  <si>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</si>
  <si>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</si>
  <si>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</si>
  <si>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</si>
  <si>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</si>
  <si>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</si>
  <si>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</si>
  <si>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</si>
  <si>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</si>
  <si>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</si>
  <si>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</si>
  <si>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</si>
  <si>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</si>
  <si>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</si>
  <si>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</si>
  <si>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</si>
  <si>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</si>
  <si>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</si>
  <si>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</si>
  <si>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</si>
  <si>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</si>
  <si>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</si>
  <si>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</si>
  <si>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</si>
  <si>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</si>
  <si>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</si>
  <si>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</si>
  <si>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</si>
  <si>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</si>
  <si>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</si>
  <si>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</si>
  <si>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</si>
  <si>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</si>
  <si>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</si>
  <si>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</si>
  <si>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</si>
  <si>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</si>
  <si>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</si>
  <si>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</si>
  <si>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</si>
  <si>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</si>
  <si>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</si>
  <si>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</si>
  <si>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</si>
  <si>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</si>
  <si>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</si>
  <si>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</si>
  <si>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</si>
  <si>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</si>
  <si>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</si>
  <si>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</si>
  <si>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</si>
  <si>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</si>
  <si>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</si>
  <si>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</si>
  <si>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</si>
  <si>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</si>
  <si>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</si>
  <si>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</si>
  <si>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</si>
  <si>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</si>
  <si>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</si>
  <si>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</si>
  <si>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</si>
  <si>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</si>
  <si>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</si>
  <si>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</si>
  <si>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</si>
  <si>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</si>
  <si>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</si>
  <si>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</si>
  <si>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</si>
  <si>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</si>
  <si>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</si>
  <si>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</si>
  <si>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</si>
  <si>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</si>
  <si>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</si>
  <si>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</si>
  <si>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</si>
  <si>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</si>
  <si>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</si>
  <si>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</si>
  <si>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</si>
  <si>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</si>
  <si>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</si>
  <si>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</si>
  <si>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</si>
  <si>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</si>
  <si>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</si>
  <si>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</si>
  <si>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</si>
  <si>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</si>
  <si>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</si>
  <si>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</si>
  <si>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</si>
  <si>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</si>
  <si>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</si>
  <si>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</si>
  <si>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</si>
  <si>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</si>
  <si>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</si>
  <si>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</si>
  <si>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</si>
  <si>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</si>
  <si>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</si>
  <si>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</si>
  <si>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</si>
  <si>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</si>
  <si>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</si>
  <si>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</si>
  <si>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</si>
  <si>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</si>
  <si>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</si>
  <si>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</si>
  <si>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</si>
  <si>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</si>
  <si>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</si>
  <si>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</si>
  <si>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</si>
  <si>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</si>
  <si>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</si>
  <si>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</si>
  <si>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</si>
  <si>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</si>
  <si>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</si>
  <si>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</si>
  <si>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</si>
  <si>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</si>
  <si>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</si>
  <si>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</si>
  <si>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</si>
  <si>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</si>
  <si>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</si>
  <si>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</si>
  <si>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</si>
  <si>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</si>
  <si>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</si>
  <si>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</si>
  <si>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</si>
  <si>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</si>
  <si>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</si>
  <si>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</si>
  <si>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</si>
  <si>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</si>
  <si>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</si>
  <si>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</si>
  <si>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</si>
  <si>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</si>
  <si>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</si>
  <si>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</si>
  <si>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</si>
  <si>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</si>
  <si>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</si>
  <si>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</si>
  <si>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</si>
  <si>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</si>
  <si>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</si>
  <si>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</si>
  <si>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</si>
  <si>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</si>
  <si>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</si>
  <si>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</si>
  <si>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</si>
  <si>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</si>
  <si>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</si>
  <si>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</si>
  <si>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</si>
  <si>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</si>
  <si>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</si>
  <si>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</si>
  <si>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</si>
  <si>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</si>
  <si>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</si>
  <si>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</si>
  <si>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</si>
  <si>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</si>
  <si>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</si>
  <si>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</si>
  <si>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</si>
  <si>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</si>
  <si>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</si>
  <si>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</si>
  <si>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</si>
  <si>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</si>
  <si>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</si>
  <si>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</si>
  <si>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</si>
  <si>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</si>
  <si>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</si>
  <si>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</si>
  <si>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</si>
  <si>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</si>
  <si>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</si>
  <si>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</si>
  <si>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</si>
  <si>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</si>
  <si>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</si>
  <si>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</si>
  <si>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</si>
  <si>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</si>
  <si>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</si>
  <si>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</si>
  <si>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</si>
  <si>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</si>
  <si>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</si>
  <si>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</si>
  <si>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</si>
  <si>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</si>
  <si>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</si>
  <si>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</si>
  <si>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</si>
  <si>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</si>
  <si>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</si>
  <si>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</si>
  <si>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</si>
  <si>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</si>
  <si>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</si>
  <si>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</si>
  <si>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</si>
  <si>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</si>
  <si>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</si>
  <si>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</si>
  <si>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</si>
  <si>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</si>
  <si>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</si>
  <si>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</si>
  <si>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</si>
  <si>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</si>
  <si>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</si>
  <si>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</si>
  <si>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</si>
  <si>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</si>
  <si>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</si>
  <si>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</si>
  <si>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</si>
  <si>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</si>
  <si>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</si>
  <si>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</si>
  <si>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</si>
  <si>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</si>
  <si>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</si>
  <si>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</si>
  <si>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</si>
  <si>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</si>
  <si>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</si>
  <si>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</si>
  <si>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</si>
  <si>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</si>
  <si>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</si>
  <si>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</si>
  <si>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</si>
  <si>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</si>
  <si>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</si>
  <si>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</si>
  <si>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</si>
  <si>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</si>
  <si>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</si>
  <si>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</si>
  <si>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</si>
  <si>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</si>
  <si>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</si>
  <si>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</si>
  <si>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</si>
  <si>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</si>
  <si>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</si>
  <si>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</si>
  <si>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</si>
  <si>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</si>
  <si>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</si>
  <si>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</si>
  <si>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</si>
  <si>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</si>
  <si>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</si>
  <si>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</si>
  <si>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</si>
  <si>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</si>
  <si>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</si>
  <si>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</si>
  <si>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</si>
  <si>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</si>
  <si>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</si>
  <si>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</si>
  <si>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</si>
  <si>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</si>
  <si>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</si>
  <si>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</si>
  <si>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</si>
  <si>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</si>
  <si>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</si>
  <si>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</si>
  <si>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</si>
  <si>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</si>
  <si>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</si>
  <si>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</si>
  <si>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</si>
  <si>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</si>
  <si>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</si>
  <si>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</si>
  <si>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</si>
  <si>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</si>
  <si>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</si>
  <si>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</si>
  <si>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</si>
  <si>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</si>
  <si>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</si>
  <si>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</si>
  <si>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</si>
  <si>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</si>
  <si>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</si>
  <si>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</si>
  <si>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</si>
  <si>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</si>
  <si>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</si>
  <si>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</si>
  <si>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</si>
  <si>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</si>
  <si>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</si>
  <si>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</si>
  <si>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</si>
  <si>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</si>
  <si>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</si>
  <si>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</si>
  <si>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</si>
  <si>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</si>
  <si>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</si>
  <si>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</si>
  <si>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</si>
  <si>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</si>
  <si>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</si>
  <si>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</si>
  <si>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</si>
  <si>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</si>
  <si>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</si>
  <si>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</si>
  <si>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</si>
  <si>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</si>
  <si>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</si>
  <si>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</si>
  <si>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</si>
  <si>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</si>
  <si>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</si>
  <si>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</si>
  <si>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</si>
  <si>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</si>
  <si>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</si>
  <si>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</si>
  <si>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</si>
  <si>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</si>
  <si>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</si>
  <si>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</si>
  <si>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</si>
  <si>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</si>
  <si>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</si>
  <si>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</si>
  <si>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</si>
  <si>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</si>
  <si>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</si>
  <si>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</si>
  <si>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</si>
  <si>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</si>
  <si>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</si>
  <si>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</si>
  <si>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</si>
  <si>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</si>
  <si>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</si>
  <si>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</si>
  <si>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</si>
  <si>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</si>
  <si>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</si>
  <si>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</si>
  <si>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</si>
  <si>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</si>
  <si>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</si>
  <si>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</si>
  <si>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</si>
  <si>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</si>
  <si>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</si>
  <si>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</si>
  <si>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</si>
  <si>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</si>
  <si>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</si>
  <si>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</si>
  <si>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</si>
  <si>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</si>
  <si>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</si>
  <si>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</si>
  <si>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</si>
  <si>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</si>
  <si>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</si>
  <si>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</si>
  <si>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</si>
  <si>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</si>
  <si>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</si>
  <si>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</si>
  <si>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</si>
  <si>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</si>
  <si>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</si>
  <si>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</si>
  <si>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</si>
  <si>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</si>
  <si>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</si>
  <si>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</si>
  <si>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</si>
  <si>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</si>
  <si>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</si>
  <si>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</si>
  <si>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</si>
  <si>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</si>
  <si>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</si>
  <si>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</si>
  <si>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</si>
  <si>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</si>
  <si>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</si>
  <si>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</si>
  <si>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</si>
  <si>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</si>
  <si>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</si>
  <si>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</si>
  <si>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</si>
  <si>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</si>
  <si>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</si>
  <si>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</si>
  <si>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</si>
  <si>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</si>
  <si>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</si>
  <si>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</si>
  <si>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</si>
  <si>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</si>
  <si>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</si>
  <si>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</si>
  <si>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</si>
  <si>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</si>
  <si>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</si>
  <si>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</si>
  <si>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</si>
  <si>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</si>
  <si>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</si>
  <si>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</si>
  <si>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</si>
  <si>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</si>
  <si>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</si>
  <si>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</si>
  <si>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</si>
  <si>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</si>
  <si>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</si>
  <si>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</si>
  <si>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</si>
  <si>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</si>
  <si>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</si>
  <si>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</si>
  <si>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</si>
  <si>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</si>
  <si>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</si>
  <si>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</si>
  <si>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</si>
  <si>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</si>
  <si>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</si>
  <si>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</si>
  <si>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</si>
  <si>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</si>
  <si>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</si>
  <si>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</si>
  <si>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</si>
  <si>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</si>
  <si>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</si>
  <si>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</si>
  <si>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</si>
  <si>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</si>
  <si>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</si>
  <si>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</si>
  <si>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</si>
  <si>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</si>
  <si>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</si>
  <si>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</si>
  <si>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</si>
  <si>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</si>
  <si>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</si>
  <si>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</si>
  <si>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</si>
  <si>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</si>
  <si>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</si>
  <si>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</si>
  <si>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</si>
  <si>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</si>
  <si>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</si>
  <si>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</si>
  <si>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</si>
  <si>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</si>
  <si>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</si>
  <si>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</si>
  <si>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</si>
  <si>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</si>
  <si>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</si>
  <si>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</si>
  <si>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</si>
  <si>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</si>
  <si>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</si>
  <si>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</si>
  <si>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</si>
  <si>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</si>
  <si>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</si>
  <si>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</si>
  <si>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</si>
  <si>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</si>
  <si>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</si>
  <si>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</si>
  <si>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</si>
  <si>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</si>
  <si>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</si>
  <si>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</si>
  <si>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</si>
  <si>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</si>
  <si>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</si>
  <si>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</si>
  <si>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</si>
  <si>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</si>
  <si>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</si>
  <si>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</si>
  <si>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</si>
  <si>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</si>
  <si>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</si>
  <si>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</si>
  <si>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</si>
  <si>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</si>
  <si>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</si>
  <si>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</si>
  <si>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</si>
  <si>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</si>
  <si>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</si>
  <si>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</si>
  <si>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</si>
  <si>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</si>
  <si>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</si>
  <si>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</si>
  <si>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</si>
  <si>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</si>
  <si>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</si>
  <si>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</si>
  <si>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</si>
  <si>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</si>
  <si>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</si>
  <si>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</si>
  <si>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</si>
  <si>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</si>
  <si>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</si>
  <si>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</si>
  <si>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</si>
  <si>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</si>
  <si>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</si>
  <si>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</si>
  <si>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</si>
  <si>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</si>
  <si>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</si>
  <si>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</si>
  <si>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</si>
  <si>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</si>
  <si>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</si>
  <si>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</si>
  <si>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</si>
  <si>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</si>
  <si>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</si>
  <si>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</si>
  <si>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</si>
  <si>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</si>
  <si>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</si>
  <si>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</si>
  <si>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</si>
  <si>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</si>
  <si>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</si>
  <si>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</si>
  <si>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</si>
  <si>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</si>
  <si>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</si>
  <si>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</si>
  <si>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</si>
  <si>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</si>
  <si>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</si>
  <si>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</si>
  <si>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</si>
  <si>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</si>
  <si>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</si>
  <si>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</si>
  <si>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</si>
  <si>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</si>
  <si>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</si>
  <si>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</si>
  <si>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</si>
  <si>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</si>
  <si>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</si>
  <si>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</si>
  <si>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</si>
  <si>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</si>
  <si>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</si>
  <si>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</si>
  <si>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</si>
  <si>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</si>
  <si>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</si>
  <si>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</si>
  <si>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</si>
  <si>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</si>
  <si>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</si>
  <si>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</si>
  <si>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</si>
  <si>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</si>
  <si>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</si>
  <si>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</si>
  <si>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</si>
  <si>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</si>
  <si>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</si>
  <si>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</si>
  <si>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</si>
  <si>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</si>
  <si>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</si>
  <si>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</si>
  <si>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</si>
  <si>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</si>
  <si>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</si>
  <si>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</si>
  <si>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</si>
  <si>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</si>
  <si>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</si>
  <si>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</si>
  <si>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</si>
  <si>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</si>
  <si>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</si>
  <si>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</si>
  <si>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</si>
  <si>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</si>
  <si>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</si>
  <si>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</si>
  <si>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</si>
  <si>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</si>
  <si>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</si>
  <si>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</si>
  <si>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</si>
  <si>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</si>
  <si>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</si>
  <si>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</si>
  <si>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</si>
  <si>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</si>
  <si>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</si>
  <si>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</si>
  <si>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</si>
  <si>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</si>
  <si>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</si>
  <si>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</si>
  <si>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</si>
  <si>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</si>
  <si>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</si>
  <si>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</si>
  <si>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</si>
  <si>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</si>
  <si>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</si>
  <si>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</si>
  <si>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</si>
  <si>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</si>
  <si>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</si>
  <si>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</si>
  <si>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</si>
  <si>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</si>
  <si>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</si>
  <si>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</si>
  <si>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</si>
  <si>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</si>
  <si>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</si>
  <si>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</si>
  <si>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</si>
  <si>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</si>
  <si>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</si>
  <si>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</si>
  <si>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</si>
  <si>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</si>
  <si>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</si>
  <si>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</si>
  <si>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</si>
  <si>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</si>
  <si>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</si>
  <si>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</si>
  <si>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</si>
  <si>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</si>
  <si>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</si>
  <si>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</si>
  <si>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</si>
  <si>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</si>
  <si>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</si>
  <si>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</si>
  <si>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</si>
  <si>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</si>
  <si>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</si>
  <si>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</si>
  <si>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</si>
  <si>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</si>
  <si>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</si>
  <si>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</si>
  <si>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</si>
  <si>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</si>
  <si>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</si>
  <si>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</si>
  <si>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</si>
  <si>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</si>
  <si>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</si>
  <si>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</si>
  <si>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</si>
  <si>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</si>
  <si>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</si>
  <si>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</si>
  <si>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</si>
  <si>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</si>
  <si>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</si>
  <si>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</si>
  <si>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</si>
  <si>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</si>
  <si>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</si>
  <si>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</si>
  <si>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</si>
  <si>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</si>
  <si>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</si>
  <si>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</si>
  <si>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</si>
  <si>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</si>
  <si>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</si>
  <si>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</si>
  <si>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</si>
  <si>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</si>
  <si>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</si>
  <si>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</si>
  <si>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</si>
  <si>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</si>
  <si>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</si>
  <si>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</si>
  <si>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</si>
  <si>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</si>
  <si>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</si>
  <si>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</si>
  <si>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</si>
  <si>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</si>
  <si>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</si>
  <si>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</si>
  <si>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</si>
  <si>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</si>
  <si>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</si>
  <si>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</si>
  <si>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</si>
  <si>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</si>
  <si>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</si>
  <si>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</si>
  <si>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</si>
  <si>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</si>
  <si>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</si>
  <si>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</si>
  <si>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</si>
  <si>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</si>
  <si>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</si>
  <si>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</si>
  <si>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</si>
  <si>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</si>
  <si>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</si>
  <si>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</si>
  <si>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</si>
  <si>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</si>
  <si>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</si>
  <si>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</si>
  <si>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</si>
  <si>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</si>
  <si>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</si>
  <si>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</si>
  <si>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</si>
  <si>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</si>
  <si>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</si>
  <si>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</si>
  <si>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</si>
  <si>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</si>
  <si>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</si>
  <si>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</si>
  <si>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</si>
  <si>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</si>
  <si>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</si>
  <si>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</si>
  <si>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</si>
  <si>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</si>
  <si>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</si>
  <si>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</si>
  <si>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</si>
  <si>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</si>
  <si>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</si>
  <si>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</si>
  <si>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</si>
  <si>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</si>
  <si>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</si>
  <si>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</si>
  <si>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</si>
  <si>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</si>
  <si>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</si>
  <si>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</si>
  <si>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</si>
  <si>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</si>
  <si>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</si>
  <si>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</si>
  <si>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</si>
  <si>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</si>
  <si>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</si>
  <si>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</si>
  <si>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</si>
  <si>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</si>
  <si>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</si>
  <si>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</si>
  <si>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</si>
  <si>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</si>
  <si>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</si>
  <si>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</si>
  <si>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</si>
  <si>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</si>
  <si>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</si>
  <si>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</si>
  <si>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</si>
  <si>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</si>
  <si>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</si>
  <si>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</si>
  <si>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</si>
  <si>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</si>
  <si>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</si>
  <si>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</si>
  <si>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</si>
  <si>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</si>
  <si>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</si>
  <si>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</si>
  <si>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</si>
  <si>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</si>
  <si>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</si>
  <si>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</si>
  <si>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</si>
  <si>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</si>
  <si>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</si>
  <si>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</si>
  <si>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</si>
  <si>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</si>
  <si>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</si>
  <si>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</si>
  <si>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</si>
  <si>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</si>
  <si>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</si>
  <si>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</si>
  <si>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</si>
  <si>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</si>
  <si>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</si>
  <si>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</si>
  <si>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</si>
  <si>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</si>
  <si>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</si>
  <si>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</si>
  <si>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</si>
  <si>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</si>
  <si>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</si>
  <si>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</si>
  <si>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</si>
  <si>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</si>
  <si>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</si>
  <si>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</si>
  <si>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</si>
  <si>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</si>
  <si>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</si>
  <si>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</si>
  <si>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</si>
  <si>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</si>
  <si>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</si>
  <si>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</si>
  <si>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</si>
  <si>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</si>
  <si>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</si>
  <si>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</si>
  <si>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</si>
  <si>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</si>
  <si>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</si>
  <si>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</si>
  <si>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</si>
  <si>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</si>
  <si>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</si>
  <si>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</si>
  <si>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</si>
  <si>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</si>
  <si>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</si>
  <si>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</si>
  <si>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</si>
  <si>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</si>
  <si>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</si>
  <si>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</si>
  <si>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</si>
  <si>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</si>
  <si>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</si>
  <si>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</si>
  <si>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</si>
  <si>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</si>
  <si>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</si>
  <si>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</si>
  <si>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</si>
  <si>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</si>
  <si>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</si>
  <si>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</si>
  <si>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</si>
  <si>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</si>
  <si>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</si>
  <si>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</si>
  <si>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</si>
  <si>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</si>
  <si>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</si>
  <si>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</si>
  <si>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</si>
  <si>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</si>
  <si>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</si>
  <si>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</si>
  <si>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</si>
  <si>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</si>
  <si>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</si>
  <si>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</si>
  <si>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</si>
  <si>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</si>
  <si>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</si>
  <si>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</si>
  <si>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</si>
  <si>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</si>
  <si>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</si>
  <si>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</si>
  <si>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</si>
  <si>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</si>
  <si>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</si>
  <si>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</si>
  <si>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</si>
  <si>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</si>
  <si>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</si>
  <si>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</si>
  <si>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</si>
  <si>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</si>
  <si>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</si>
  <si>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</si>
  <si>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</si>
  <si>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</si>
  <si>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</si>
  <si>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</si>
  <si>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</si>
  <si>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</si>
  <si>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</si>
  <si>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</si>
  <si>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</si>
  <si>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</si>
  <si>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</si>
  <si>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</si>
  <si>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</si>
  <si>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</si>
  <si>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</si>
  <si>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</si>
  <si>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</si>
  <si>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</si>
  <si>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</si>
  <si>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</si>
  <si>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</si>
  <si>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</si>
  <si>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</si>
  <si>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</si>
  <si>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</si>
  <si>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</si>
  <si>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</si>
  <si>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</si>
  <si>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</si>
  <si>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</si>
  <si>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</si>
  <si>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</si>
  <si>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</si>
  <si>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</si>
  <si>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</si>
  <si>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</si>
  <si>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</si>
  <si>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</si>
  <si>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</si>
  <si>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</si>
  <si>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</si>
  <si>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</si>
  <si>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</si>
  <si>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</si>
  <si>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</si>
  <si>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</si>
  <si>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</si>
  <si>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</si>
  <si>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</si>
  <si>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</si>
  <si>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</si>
  <si>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</si>
  <si>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</si>
  <si>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</si>
  <si>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</si>
  <si>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</si>
  <si>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</si>
  <si>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</si>
  <si>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</si>
  <si>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</si>
  <si>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</si>
  <si>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</si>
  <si>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</si>
  <si>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</si>
  <si>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</si>
  <si>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</si>
  <si>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</si>
  <si>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</si>
  <si>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</si>
  <si>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</si>
  <si>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</si>
  <si>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</si>
  <si>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</si>
  <si>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</si>
  <si>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</si>
  <si>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</si>
  <si>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</si>
  <si>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</si>
  <si>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</si>
  <si>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</si>
  <si>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</si>
  <si>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</si>
  <si>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</si>
  <si>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</si>
  <si>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</si>
  <si>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</si>
  <si>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</si>
  <si>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</si>
  <si>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</si>
  <si>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</si>
  <si>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</si>
  <si>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</si>
  <si>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</si>
  <si>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</si>
  <si>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</si>
  <si>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</si>
  <si>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</si>
  <si>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</si>
  <si>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</si>
  <si>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</si>
  <si>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</si>
  <si>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</si>
  <si>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</si>
  <si>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</si>
  <si>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</si>
  <si>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</si>
  <si>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</si>
  <si>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</si>
  <si>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</si>
  <si>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</si>
  <si>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</si>
  <si>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</si>
  <si>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</si>
  <si>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</si>
  <si>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</si>
  <si>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</si>
  <si>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</si>
  <si>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</si>
  <si>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</si>
  <si>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</si>
  <si>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</si>
  <si>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</si>
  <si>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</si>
  <si>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</si>
  <si>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</si>
  <si>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</si>
  <si>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</si>
  <si>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</si>
  <si>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</si>
  <si>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</si>
  <si>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</si>
  <si>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</si>
  <si>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</si>
  <si>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</si>
  <si>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</si>
  <si>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</si>
  <si>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</si>
  <si>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</si>
  <si>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</si>
  <si>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</si>
  <si>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</si>
  <si>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</si>
  <si>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</si>
  <si>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</si>
  <si>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</si>
  <si>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</si>
  <si>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</si>
  <si>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</si>
  <si>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</si>
  <si>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</si>
  <si>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</si>
  <si>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</si>
  <si>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</si>
  <si>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</si>
  <si>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</si>
  <si>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</si>
  <si>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</si>
  <si>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</si>
  <si>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</si>
  <si>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</si>
  <si>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</si>
  <si>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</si>
  <si>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</si>
  <si>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</si>
  <si>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</si>
  <si>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</si>
  <si>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</si>
  <si>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</si>
  <si>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</si>
  <si>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</si>
  <si>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</si>
  <si>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</si>
  <si>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</si>
  <si>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</si>
  <si>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</si>
  <si>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</si>
  <si>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</si>
  <si>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</si>
  <si>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</si>
  <si>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</si>
  <si>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</si>
  <si>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</si>
  <si>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</si>
  <si>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</si>
  <si>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</si>
  <si>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</si>
  <si>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</si>
  <si>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</si>
  <si>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</si>
  <si>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</si>
  <si>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</si>
  <si>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</si>
  <si>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</si>
  <si>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</si>
  <si>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</si>
  <si>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</si>
  <si>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</si>
  <si>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</si>
  <si>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</si>
  <si>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</si>
  <si>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</si>
  <si>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</si>
  <si>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</si>
  <si>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</si>
  <si>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</si>
  <si>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</si>
  <si>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</si>
  <si>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</si>
  <si>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</si>
  <si>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</si>
  <si>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</si>
  <si>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</si>
  <si>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</si>
  <si>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</si>
  <si>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</si>
  <si>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</si>
  <si>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</si>
  <si>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</si>
  <si>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</si>
  <si>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</si>
  <si>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</si>
  <si>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</si>
  <si>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</si>
  <si>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</si>
  <si>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</si>
  <si>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</si>
  <si>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</si>
  <si>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</si>
  <si>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</si>
  <si>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</si>
  <si>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</si>
  <si>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</si>
  <si>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</si>
  <si>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</si>
  <si>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</si>
  <si>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</si>
  <si>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</si>
  <si>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</si>
  <si>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</si>
  <si>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</si>
  <si>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</si>
  <si>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</si>
  <si>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</si>
  <si>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</si>
  <si>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</si>
  <si>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</si>
  <si>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</si>
  <si>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</si>
  <si>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</si>
  <si>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</si>
  <si>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</si>
  <si>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</si>
  <si>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</si>
  <si>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</si>
  <si>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</si>
  <si>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</si>
  <si>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</si>
  <si>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</si>
  <si>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</si>
  <si>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</si>
  <si>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</si>
  <si>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</si>
  <si>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</si>
  <si>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</si>
  <si>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</si>
  <si>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</si>
  <si>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</si>
  <si>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</si>
  <si>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</si>
  <si>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</si>
  <si>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</si>
  <si>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</si>
  <si>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</si>
  <si>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</si>
  <si>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</si>
  <si>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</si>
  <si>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</si>
  <si>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</si>
  <si>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</si>
  <si>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</si>
  <si>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</si>
  <si>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</si>
  <si>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</si>
  <si>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</si>
  <si>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</si>
  <si>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</si>
  <si>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</si>
  <si>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</si>
  <si>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</si>
  <si>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</si>
  <si>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</si>
  <si>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</si>
  <si>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</si>
  <si>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</si>
  <si>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</si>
  <si>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</si>
  <si>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</si>
  <si>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</si>
  <si>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</si>
  <si>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</si>
  <si>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</si>
  <si>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</si>
  <si>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</si>
  <si>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</si>
  <si>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</si>
  <si>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</si>
  <si>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</si>
  <si>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</si>
  <si>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</si>
  <si>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</si>
  <si>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</si>
  <si>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</si>
  <si>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</si>
  <si>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</si>
  <si>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</si>
  <si>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</si>
  <si>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</si>
  <si>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</si>
  <si>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</si>
  <si>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</si>
  <si>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</si>
  <si>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</si>
  <si>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</si>
  <si>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</si>
  <si>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</si>
  <si>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</si>
  <si>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</si>
  <si>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</si>
  <si>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</si>
  <si>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</si>
  <si>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</si>
  <si>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</si>
  <si>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</si>
  <si>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</si>
  <si>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</si>
  <si>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</si>
  <si>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</si>
  <si>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</si>
  <si>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</si>
  <si>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</si>
  <si>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</si>
  <si>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</si>
  <si>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</si>
  <si>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</si>
  <si>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</si>
  <si>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</si>
  <si>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</si>
  <si>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</si>
  <si>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</si>
  <si>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</si>
  <si>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</si>
  <si>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</si>
  <si>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</si>
  <si>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</si>
  <si>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</si>
  <si>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</si>
  <si>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</si>
  <si>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</si>
  <si>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</si>
  <si>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</si>
  <si>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</si>
  <si>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</si>
  <si>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</si>
  <si>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</si>
  <si>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</si>
  <si>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</si>
  <si>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</si>
  <si>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</si>
  <si>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</si>
  <si>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</si>
  <si>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</si>
  <si>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</si>
  <si>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</si>
  <si>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</si>
  <si>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</si>
  <si>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</si>
  <si>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</si>
  <si>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</si>
  <si>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</si>
  <si>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</si>
  <si>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</si>
  <si>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</si>
  <si>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</si>
  <si>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</si>
  <si>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</si>
  <si>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</si>
  <si>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</si>
  <si>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</si>
  <si>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</si>
  <si>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</si>
  <si>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</si>
  <si>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</si>
  <si>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</si>
  <si>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</si>
  <si>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</si>
  <si>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</si>
  <si>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</si>
  <si>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</si>
  <si>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</si>
  <si>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</si>
  <si>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</si>
  <si>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</si>
  <si>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</si>
  <si>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</si>
  <si>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</si>
  <si>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</si>
  <si>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</si>
  <si>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</si>
  <si>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</si>
  <si>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</si>
  <si>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</si>
  <si>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</si>
  <si>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</si>
  <si>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</si>
  <si>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</si>
  <si>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</si>
  <si>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</si>
  <si>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</si>
  <si>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</si>
  <si>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</si>
  <si>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</si>
  <si>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</si>
  <si>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</si>
  <si>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</si>
  <si>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</si>
  <si>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</si>
  <si>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</si>
  <si>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</si>
  <si>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</si>
  <si>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</si>
  <si>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</si>
  <si>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</si>
  <si>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</si>
  <si>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</si>
  <si>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</si>
  <si>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</si>
  <si>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</si>
  <si>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</si>
  <si>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</si>
  <si>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</si>
  <si>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</si>
  <si>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</si>
  <si>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</si>
  <si>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</si>
  <si>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</si>
  <si>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</si>
  <si>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</si>
  <si>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</si>
  <si>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</si>
  <si>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</si>
  <si>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</si>
  <si>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</si>
  <si>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</si>
  <si>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</si>
  <si>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</si>
  <si>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</si>
  <si>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</si>
  <si>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</si>
  <si>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</si>
  <si>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</si>
  <si>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</si>
  <si>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</si>
  <si>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</si>
  <si>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</si>
  <si>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</si>
  <si>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</si>
  <si>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</si>
  <si>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</si>
  <si>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</si>
  <si>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</si>
  <si>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</si>
  <si>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</si>
  <si>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</si>
  <si>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</si>
  <si>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</si>
  <si>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</si>
  <si>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</si>
  <si>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</si>
  <si>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</si>
  <si>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</si>
  <si>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</si>
  <si>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</si>
  <si>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</si>
  <si>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</si>
  <si>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</si>
  <si>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</si>
  <si>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</si>
  <si>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</si>
  <si>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</si>
  <si>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</si>
  <si>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</si>
  <si>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</si>
  <si>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</si>
  <si>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</si>
  <si>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</si>
  <si>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</si>
  <si>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</si>
  <si>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</si>
  <si>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</si>
  <si>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</si>
  <si>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</si>
  <si>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</si>
  <si>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</si>
  <si>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</si>
  <si>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</si>
  <si>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</si>
  <si>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</si>
  <si>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</si>
  <si>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</si>
  <si>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</si>
  <si>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</si>
  <si>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</si>
  <si>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</si>
  <si>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</si>
  <si>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</si>
  <si>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</si>
  <si>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</si>
  <si>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</si>
  <si>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</si>
  <si>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</si>
  <si>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</si>
  <si>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</si>
  <si>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</si>
  <si>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</si>
  <si>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</si>
  <si>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</si>
  <si>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</si>
  <si>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</si>
  <si>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</si>
  <si>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</si>
  <si>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</si>
  <si>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</si>
  <si>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</si>
  <si>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</si>
  <si>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</si>
  <si>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</si>
  <si>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</si>
  <si>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</si>
  <si>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</si>
  <si>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</si>
  <si>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</si>
  <si>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</si>
  <si>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</si>
  <si>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</si>
  <si>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</si>
  <si>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</si>
  <si>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</si>
  <si>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</si>
  <si>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</si>
  <si>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</si>
  <si>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</si>
  <si>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</si>
  <si>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</si>
  <si>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</si>
  <si>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</si>
  <si>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</si>
  <si>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</si>
  <si>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</si>
  <si>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</si>
  <si>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</si>
  <si>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</si>
  <si>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</si>
  <si>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</si>
  <si>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</si>
  <si>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</si>
  <si>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</si>
  <si>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</si>
  <si>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</si>
  <si>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</si>
  <si>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</si>
  <si>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</si>
  <si>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</si>
  <si>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</si>
  <si>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</si>
  <si>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</si>
  <si>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</si>
  <si>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</si>
  <si>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</si>
  <si>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</si>
  <si>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</si>
  <si>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</si>
  <si>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</si>
  <si>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</si>
  <si>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</si>
  <si>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</si>
  <si>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</si>
  <si>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</si>
  <si>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</si>
  <si>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</si>
  <si>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</si>
  <si>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</si>
  <si>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</si>
  <si>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</si>
  <si>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</si>
  <si>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</si>
  <si>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</si>
  <si>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</si>
  <si>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</si>
  <si>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</si>
  <si>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</si>
  <si>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</si>
  <si>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</si>
  <si>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</si>
  <si>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</si>
  <si>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</si>
  <si>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</si>
  <si>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</si>
  <si>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</si>
  <si>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</si>
  <si>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</si>
  <si>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</si>
  <si>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</si>
  <si>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</si>
  <si>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</si>
  <si>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</si>
  <si>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</si>
  <si>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</si>
  <si>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</si>
  <si>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</si>
  <si>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</si>
  <si>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</si>
  <si>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</si>
  <si>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</si>
  <si>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</si>
  <si>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</si>
  <si>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</si>
  <si>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</si>
  <si>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</si>
  <si>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</si>
  <si>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</si>
  <si>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</si>
  <si>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</si>
  <si>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</si>
  <si>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</si>
  <si>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</si>
  <si>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</si>
  <si>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</si>
  <si>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</si>
  <si>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</si>
  <si>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</si>
  <si>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</si>
  <si>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</si>
  <si>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</si>
  <si>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</si>
  <si>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</si>
  <si>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</si>
  <si>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</si>
  <si>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</si>
  <si>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</si>
  <si>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</si>
  <si>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</si>
  <si>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</si>
  <si>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</si>
  <si>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</si>
  <si>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</si>
  <si>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</si>
  <si>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</si>
  <si>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</si>
  <si>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</si>
  <si>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</si>
  <si>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</si>
  <si>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</si>
  <si>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</si>
  <si>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</si>
  <si>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</si>
  <si>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</si>
  <si>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</si>
  <si>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</si>
  <si>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</si>
  <si>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</si>
  <si>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</si>
  <si>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</si>
  <si>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</si>
  <si>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</si>
  <si>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</si>
  <si>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</si>
  <si>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</si>
  <si>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</si>
  <si>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</si>
  <si>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</si>
  <si>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</si>
  <si>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</si>
  <si>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</si>
  <si>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</si>
  <si>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</si>
  <si>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</si>
  <si>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</si>
  <si>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</si>
  <si>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</si>
  <si>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</si>
  <si>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</si>
  <si>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</si>
  <si>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</si>
  <si>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</si>
  <si>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</si>
  <si>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</si>
  <si>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</si>
  <si>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</si>
  <si>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</si>
  <si>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</si>
  <si>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</si>
  <si>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</si>
  <si>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</si>
  <si>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</si>
  <si>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</si>
  <si>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</si>
  <si>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</si>
  <si>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</si>
  <si>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</si>
  <si>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</si>
  <si>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</si>
  <si>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</si>
  <si>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</si>
  <si>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</si>
  <si>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</si>
  <si>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</si>
  <si>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</si>
  <si>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</si>
  <si>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</si>
  <si>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</si>
  <si>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</si>
  <si>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</si>
  <si>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</si>
  <si>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</si>
  <si>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</si>
  <si>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</si>
  <si>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</si>
  <si>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</si>
  <si>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</si>
  <si>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</si>
  <si>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</si>
  <si>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</si>
  <si>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</si>
  <si>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</si>
  <si>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</si>
  <si>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</si>
  <si>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</si>
  <si>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</si>
  <si>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</si>
  <si>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</si>
  <si>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</si>
  <si>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</si>
  <si>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</si>
  <si>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</si>
  <si>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</si>
  <si>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</si>
  <si>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</si>
  <si>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</si>
  <si>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</si>
  <si>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</si>
  <si>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</si>
  <si>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</si>
  <si>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</si>
  <si>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</si>
  <si>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</si>
  <si>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</si>
  <si>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</si>
  <si>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</si>
  <si>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</si>
  <si>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</si>
  <si>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</si>
  <si>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</si>
  <si>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</si>
  <si>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</si>
  <si>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</si>
  <si>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</si>
  <si>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</si>
  <si>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</si>
  <si>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</si>
  <si>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</si>
  <si>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</si>
  <si>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</si>
  <si>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</si>
  <si>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</si>
  <si>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</si>
  <si>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</si>
  <si>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</si>
  <si>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</si>
  <si>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</si>
  <si>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</si>
  <si>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</si>
  <si>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</si>
  <si>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</si>
  <si>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</si>
  <si>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</si>
  <si>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</si>
  <si>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</si>
  <si>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</si>
  <si>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</si>
  <si>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</si>
  <si>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</si>
  <si>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</si>
  <si>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</si>
  <si>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</si>
  <si>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</si>
  <si>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</si>
  <si>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</si>
  <si>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</si>
  <si>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</si>
  <si>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</si>
  <si>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</si>
  <si>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</si>
  <si>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</si>
  <si>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</si>
  <si>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</si>
  <si>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</si>
  <si>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</si>
  <si>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</si>
  <si>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</si>
  <si>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</si>
  <si>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</si>
  <si>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</si>
  <si>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</si>
  <si>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</si>
  <si>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</si>
  <si>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</si>
  <si>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</si>
  <si>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</si>
  <si>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</si>
  <si>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</si>
  <si>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</si>
  <si>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</si>
  <si>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</si>
  <si>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</si>
  <si>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</si>
  <si>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</si>
  <si>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</si>
  <si>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</si>
  <si>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</si>
  <si>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</si>
  <si>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</si>
  <si>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</si>
  <si>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</si>
  <si>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</si>
  <si>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</si>
  <si>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</si>
  <si>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</si>
  <si>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</si>
  <si>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</si>
  <si>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</si>
  <si>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</si>
  <si>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</si>
  <si>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</si>
  <si>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</si>
  <si>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</si>
  <si>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</si>
  <si>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</si>
  <si>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</si>
  <si>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</si>
  <si>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</si>
  <si>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</si>
  <si>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</si>
  <si>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</si>
  <si>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</si>
  <si>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</si>
  <si>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</si>
  <si>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</si>
  <si>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</si>
  <si>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</si>
  <si>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</si>
  <si>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</si>
  <si>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</si>
  <si>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</si>
  <si>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</si>
  <si>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</si>
  <si>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</si>
  <si>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</si>
  <si>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</si>
  <si>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</si>
  <si>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</si>
  <si>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</si>
  <si>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</si>
  <si>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</si>
  <si>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</si>
  <si>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</si>
  <si>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</si>
  <si>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</si>
  <si>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</si>
  <si>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</si>
  <si>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</si>
  <si>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</si>
  <si>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</si>
  <si>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</si>
  <si>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</si>
  <si>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</si>
  <si>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</si>
  <si>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</si>
  <si>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</si>
  <si>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</si>
  <si>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</si>
  <si>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</si>
  <si>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</si>
  <si>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</si>
  <si>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</si>
  <si>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</si>
  <si>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</si>
  <si>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</si>
  <si>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</si>
  <si>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</si>
  <si>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</si>
  <si>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</si>
  <si>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</si>
  <si>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</si>
  <si>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</si>
  <si>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</si>
  <si>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</si>
  <si>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</si>
  <si>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</si>
  <si>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</si>
  <si>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</si>
  <si>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</si>
  <si>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</si>
  <si>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</si>
  <si>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</si>
  <si>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</si>
  <si>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</si>
  <si>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</si>
  <si>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</si>
  <si>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</si>
  <si>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</si>
  <si>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</si>
  <si>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</si>
  <si>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</si>
  <si>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</si>
  <si>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</si>
  <si>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</si>
  <si>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</si>
  <si>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</si>
  <si>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</si>
  <si>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</si>
  <si>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</si>
  <si>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</si>
  <si>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</si>
  <si>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</si>
  <si>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</si>
  <si>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</si>
  <si>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</si>
  <si>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</si>
  <si>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</si>
  <si>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</si>
  <si>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</si>
  <si>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</si>
  <si>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</si>
  <si>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</si>
  <si>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</si>
  <si>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</si>
  <si>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</si>
  <si>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</si>
  <si>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</si>
  <si>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</si>
  <si>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</si>
  <si>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</si>
  <si>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</si>
  <si>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</si>
  <si>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</si>
  <si>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</si>
  <si>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</si>
  <si>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</si>
  <si>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</si>
  <si>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</si>
  <si>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</si>
  <si>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</si>
  <si>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</si>
  <si>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</si>
  <si>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</si>
  <si>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</si>
  <si>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</si>
  <si>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</si>
  <si>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</si>
  <si>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</si>
  <si>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</si>
  <si>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</si>
  <si>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</si>
  <si>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</si>
  <si>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</si>
  <si>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</si>
  <si>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</si>
  <si>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</si>
  <si>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</si>
  <si>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</si>
  <si>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</si>
  <si>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</si>
  <si>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</si>
  <si>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</si>
  <si>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</si>
  <si>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</si>
  <si>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</si>
  <si>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</si>
  <si>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</si>
  <si>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</si>
  <si>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</si>
  <si>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</si>
  <si>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</si>
  <si>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</si>
  <si>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</si>
  <si>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</si>
  <si>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</si>
  <si>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</si>
  <si>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</si>
  <si>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</si>
  <si>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</si>
  <si>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</si>
  <si>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</si>
  <si>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</si>
  <si>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</si>
  <si>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</si>
  <si>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</si>
  <si>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</si>
  <si>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</si>
  <si>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</si>
  <si>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</si>
  <si>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</si>
  <si>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</si>
  <si>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</si>
  <si>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</si>
  <si>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</si>
  <si>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</si>
  <si>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</si>
  <si>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</si>
  <si>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</si>
  <si>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</si>
  <si>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</si>
  <si>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</si>
  <si>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</si>
  <si>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</si>
  <si>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</si>
  <si>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</si>
  <si>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</si>
  <si>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</si>
  <si>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</si>
  <si>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</si>
  <si>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</si>
  <si>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</si>
  <si>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</si>
  <si>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</si>
  <si>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</si>
  <si>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</si>
  <si>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</si>
  <si>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</si>
  <si>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</si>
  <si>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</si>
  <si>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</si>
  <si>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</si>
  <si>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</si>
  <si>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</si>
  <si>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</si>
  <si>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</si>
  <si>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</si>
  <si>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</si>
  <si>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</si>
  <si>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</si>
  <si>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</si>
  <si>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</si>
  <si>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</si>
  <si>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</si>
  <si>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</si>
  <si>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</si>
  <si>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</si>
  <si>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</si>
  <si>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</si>
  <si>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</si>
  <si>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</si>
  <si>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</si>
  <si>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</si>
  <si>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</si>
  <si>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</si>
  <si>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</si>
  <si>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</si>
  <si>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</si>
  <si>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</si>
  <si>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</si>
  <si>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</si>
  <si>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</si>
  <si>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</si>
  <si>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</si>
  <si>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</si>
  <si>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</si>
  <si>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</si>
  <si>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</si>
  <si>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</si>
  <si>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</si>
  <si>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</si>
  <si>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</si>
  <si>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</si>
  <si>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</si>
  <si>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</si>
  <si>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</si>
  <si>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</si>
  <si>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</si>
  <si>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</si>
  <si>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</si>
  <si>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</si>
  <si>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</si>
  <si>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</si>
  <si>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</si>
  <si>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</si>
  <si>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</si>
  <si>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</si>
  <si>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</si>
  <si>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</si>
  <si>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</si>
  <si>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</si>
  <si>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</si>
  <si>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</si>
  <si>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</si>
  <si>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</si>
  <si>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</si>
  <si>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</si>
  <si>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</si>
  <si>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</si>
  <si>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</si>
  <si>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</si>
  <si>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</si>
  <si>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</si>
  <si>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</si>
  <si>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</si>
  <si>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</si>
  <si>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</si>
  <si>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</si>
  <si>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</si>
  <si>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</si>
  <si>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</si>
  <si>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</si>
  <si>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</si>
  <si>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</si>
  <si>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</si>
  <si>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</si>
  <si>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</si>
  <si>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</si>
  <si>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</si>
  <si>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</si>
  <si>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</si>
  <si>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</si>
  <si>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</si>
  <si>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</si>
  <si>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</si>
  <si>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</si>
  <si>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</si>
  <si>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</si>
  <si>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</si>
  <si>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</si>
  <si>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</si>
  <si>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</si>
  <si>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</si>
  <si>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</si>
  <si>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</si>
  <si>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</si>
  <si>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</si>
  <si>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</si>
  <si>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</si>
  <si>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</si>
  <si>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</si>
  <si>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</si>
  <si>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</si>
  <si>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</si>
  <si>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</si>
  <si>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</si>
  <si>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</si>
  <si>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</si>
  <si>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</si>
  <si>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</si>
  <si>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</si>
  <si>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</si>
  <si>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</si>
  <si>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</si>
  <si>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</si>
  <si>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</si>
  <si>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</si>
  <si>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</si>
  <si>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</si>
  <si>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</si>
  <si>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</si>
  <si>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</si>
  <si>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</si>
  <si>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</si>
  <si>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</si>
  <si>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</si>
  <si>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</si>
  <si>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</si>
  <si>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</si>
  <si>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</si>
  <si>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</si>
  <si>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</si>
  <si>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</si>
  <si>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</si>
  <si>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</si>
  <si>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</si>
  <si>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</si>
  <si>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</si>
  <si>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</si>
  <si>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</si>
  <si>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</si>
  <si>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</si>
  <si>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</si>
  <si>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</si>
  <si>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</si>
  <si>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</si>
  <si>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</si>
  <si>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</si>
  <si>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</si>
  <si>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</si>
  <si>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100 min</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</si>
  <si>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</si>
  <si>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</si>
  <si>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</si>
  <si>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</si>
  <si>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</si>
  <si>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</si>
  <si>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50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</si>
  <si>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</si>
  <si>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</si>
  <si>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</si>
  <si>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</si>
  <si>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</si>
  <si>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</si>
  <si>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</si>
  <si>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</si>
  <si>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</si>
  <si>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TT-20251029-01947</t>
  </si>
  <si>
    <t xml:space="preserve">EM team on the way need 10 min </t>
  </si>
  <si>
    <t xml:space="preserve">EM team on the way need 30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</si>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</sst>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296.78868784721999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0.16975266203371575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1.0967939815600403E-2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45959.737113773146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45959.737113773146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45959.737113773146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45959.737113773146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45959.737113773146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45959.737113773146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45959.737113773146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45959.737113773146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45959.737113773146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45959.737113773146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45959.737113773146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45959.737113773146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45959.737113773146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45959.737113773146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45959.737113773146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45959.737113773146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45959.737113773146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45959.737113773146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45959.737113773146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45959.737113773146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45959.737113773146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45959.737113773146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45959.737113773146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45959.737113773146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45959.737113773146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45959.737113773146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45959.737113773146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45959.737113773146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45959.737113773146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45959.737113773146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45959.737113773146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45959.737113773146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45959.737113773146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45959.737113773146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45959.737113773146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45959.737113773146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45959.737113773146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45959.737113773146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45959.737113773146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45959.737113773146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45959.737113773146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45959.737113773146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45959.737113773146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45959.737113773146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45959.737113773146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45959.737113773146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45959.737113773146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45959.737113773146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45959.737113773146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45959.737113773146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45959.737113773146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45959.737113773146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45959.737113773146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45959.737113773146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45959.737113773146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45959.737113773146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45959.737113773146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45959.737113773146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45959.737113773146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45959.737113773146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45959.737113773146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45959.737113773146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45959.737113773146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45959.737113773146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45959.737113773146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45959.737113773146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45959.737113773146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45959.737113773146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45959.737113773146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45959.737113773146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45959.737113773146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45959.737113773146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45959.737113773146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45959.737113773146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45959.737113773146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45959.737113773146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45959.737113773146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45959.737113773146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45959.737113773146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45959.737113773146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45959.737113773146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45959.737113773146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45959.737113773146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45959.737113773146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45959.737113773146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45959.737113773146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45959.737113773146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45959.737113773146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45959.737113773146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45959.737113773146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45959.737113773146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45959.737113773146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45959.737113773146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45959.737113773146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45959.737113773146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45959.737113773146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45959.737113773146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45959.737113773146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45959.737113773146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45959.737113773146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45959.737113773146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45959.737113773146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45959.737113773146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45959.737113773146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45959.737113773146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45959.737113773146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45959.737113773146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45959.737113773146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45959.737113773146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45959.737113773146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45959.737113773146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45959.737113773146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45959.737113773146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45959.737113773146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45959.737113773146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45959.737113773146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45959.737113773146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45959.737113773146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45959.737113773146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45959.737113773146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45959.737113773146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45959.737113773146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45959.737113773146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45959.737113773146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45959.737113773146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45959.737113773146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45959.737113773146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45959.737113773146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45959.737113773146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45959.737113773146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45959.737113773146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45959.737113773146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45959.737113773146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45959.737113773146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45959.737113773146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45959.737113773146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45959.737113773146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45959.737113773146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45959.737113773146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45959.737113773146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45959.737113773146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45959.737113773146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45959.737113773146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45959.737113773146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45959.737113773146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134.73727581018466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0.99503043981530936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3.7225694395601749E-3</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45959.737113773146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45959.737113773146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45959.737113773146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45959.737113773146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45959.737113773146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45959.737113773146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45959.737113773146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45959.737113773146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45959.737113773146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45959.737113773146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45959.737113773146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45959.737113773146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45959.737113773146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45959.737113773146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45959.737113773146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45959.737113773146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45959.737113773146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45959.737113773146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45959.737113773146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45959.737113773146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45959.737113773146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45959.737113773146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45959.737113773146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45959.737113773146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45959.737113773146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45959.737113773146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45959.737113773146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45959.737113773146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45959.737113773146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45959.737113773146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45959.737113773146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45959.737113773146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45959.737113773146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45959.737113773146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45959.737113773146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45959.737113773146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45959.737113773146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45959.737113773146</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45959.737113773146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45959.737113773146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45959.737113773146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45959.737113773146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45959.737113773146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45959.737113773146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45959.737113773146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45959.737113773146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45959.737113773146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45959.737113773146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45959.737113773146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45959.737113773146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45959.737113773146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45959.737113773146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45959.737113773146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45959.737113773146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45959.737113773146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45959.737113773146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45959.737113773146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45959.737113773146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45959.737113773146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45959.737113773146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45959.737113773146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45959.737113773146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45959.737113773146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45959.737113773146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45959.737113773146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45959.737113773146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45959.737113773146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45959.737113773146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45959.737113773146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45959.737113773146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45959.737113773146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45959.737113773146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45959.737113773146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45959.737113773146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45959.737113773146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45959.737113773146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45959.737113773146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45959.737113773146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45959.737113773146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45959.737113773146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45959.737113773146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45959.737113773146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45959.737113773146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45959.737113773146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45959.737113773146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45959.737113773146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45959.737113773146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45959.737113773146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45959.737113773146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45959.737113773146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45959.737113773146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45959.737113773146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45959.737113773146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45959.737113773146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45959.737113773146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45959.737113773146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45959.737113773146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45959.737113773146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45959.737113773146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45959.737113773146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45959.737113773146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45959.737113773146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45959.737113773146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45959.737113773146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45959.737113773146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45959.737113773146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45959.737113773146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45959.737113773146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45959.737113773146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45959.737113773146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45959.737113773146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45959.737113773146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45959.737113773146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45959.737113773146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45959.737113773146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45959.737113773146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45959.737113773146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45959.737113773146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45959.737113773146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45959.737113773146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45959.737113773146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45959.737113773146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45959.737113773146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45959.737113773146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45959.737113773146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45959.737113773146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45959.737113773146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45959.737113773146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45959.737113773146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45959.737113773146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45959.737113773146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45959.737113773146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45959.737113773146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45959.737113773146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45959.737113773146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45959.737113773146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45959.737113773146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45959.737113773146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45959.737113773146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45959.737113773146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45959.737113773146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45959.737113773146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45959.737113773146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45959.737113773146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45959.737113773146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45959.737113773146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45959.737113773146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45959.737113773146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45959.737113773146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45959.737113773146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45959.737113773146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45959.737113773146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45959.737113773146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45959.737113773146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45959.737113773146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45959.737113773146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45959.737113773146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45959.737113773146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45959.737113773146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45959.737113773146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45959.737113773146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45959.737113773146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45959.737113773146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45959.737113773146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45959.737113773146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45959.737113773146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45959.737113773146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45959.737113773146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45959.737113773146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45959.737113773146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45959.737113773146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45959.737113773146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45959.737113773146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45959.737113773146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45959.737113773146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45959.737113773146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45959.737113773146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45959.737113773146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45959.737113773146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45959.737113773146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45959.737113773146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45959.737113773146</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4</v>
      </c>
      <c r="D2" s="18" t="s">
        <v>22278</v>
      </c>
      <c r="E2" s="18"/>
      <c r="F2" s="20"/>
      <c r="G2" s="21">
        <f t="shared" ref="G2:G60" ca="1" si="0">IFERROR(NOW()-F2,"-")</f>
        <v>45959.737113773146</v>
      </c>
      <c r="H2" s="22">
        <v>45959.70684027778</v>
      </c>
      <c r="I2" s="19" t="str">
        <f>IFERROR(VLOOKUP(D2,DB!A:F,6,0),"")</f>
        <v>SCECO</v>
      </c>
      <c r="J2" s="18" t="str">
        <f>IFERROR(VLOOKUP(D2,DB!A:G,7,0),"")</f>
        <v>Vandalized</v>
      </c>
      <c r="K2" s="46" t="s">
        <v>39114</v>
      </c>
      <c r="L2" s="23" t="str">
        <f>IFERROR(VLOOKUP(D2,DB!A:I,9,0),"")</f>
        <v>Latis</v>
      </c>
    </row>
    <row r="3" spans="1:13" ht="15" customHeight="1">
      <c r="A3" s="19"/>
      <c r="B3" s="63" t="str">
        <f>IFERROR(VLOOKUP(D3,DB!A:K,11,0),"")</f>
        <v/>
      </c>
      <c r="C3" s="18"/>
      <c r="D3" s="18"/>
      <c r="E3" s="18"/>
      <c r="F3" s="20"/>
      <c r="G3" s="21">
        <f t="shared" ca="1" si="0"/>
        <v>45959.737113773146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45959.737113773146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45959.737113773146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45959.737113773146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45959.737113773146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45959.737113773146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45959.737113773146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45959.737113773146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45959.737113773146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45959.737113773146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45959.737113773146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45959.737113773146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45959.737113773146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45959.737113773146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45959.737113773146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45959.737113773146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45959.737113773146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45959.737113773146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45959.737113773146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45959.737113773146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45959.737113773146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45959.737113773146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45959.737113773146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45959.737113773146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45959.737113773146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45959.737113773146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45959.737113773146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45959.737113773146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45959.737113773146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45959.737113773146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45959.737113773146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45959.737113773146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45959.737113773146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45959.737113773146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45959.737113773146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45959.737113773146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45959.737113773146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45959.737113773146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45959.737113773146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45959.737113773146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45959.737113773146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45959.737113773146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45959.737113773146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45959.737113773146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45959.737113773146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45959.737114004631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45959.737114004631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45959.737114004631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45959.737114004631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45959.737114004631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45959.737114004631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45959.737114004631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45959.737114004631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45959.737114004631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45959.737114004631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45959.737114004631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45959.737114004631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45959.737114004631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45959.737114004631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45959.737114004631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45959.737114004631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45959.737114004631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45959.737114004631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45959.737114004631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45959.737114004631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45959.737114004631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45959.737114004631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45959.737114004631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45959.737114004631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45959.737114004631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45959.737114004631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45959.737114004631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45959.737114004631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45959.737114004631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45959.737114004631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45959.737114004631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45959.737114004631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45959.737114004631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45959.737114004631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45959.737114004631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45959.737114004631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45959.737114004631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45959.737114004631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45959.737114004631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45959.737114004631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45959.737114004631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45959.737114004631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45959.737114004631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45959.737114004631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45959.737114004631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45959.737114004631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45959.737114004631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45959.737114004631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45959.737114004631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45959.737114004631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45959.737114004631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45959.737114004631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45959.737114004631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45959.737114004631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45959.737114004631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45959.737114004631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45959.737114004631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45959.737114004631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45959.737114004631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45959.737114004631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45959.737114004631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45959.737114004631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45959.737114004631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45959.737114004631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45959.737114004631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45959.737114004631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45959.737114004631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45959.737114004631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45959.737114004631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45959.737114004631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45959.737114004631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45959.737114004631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45959.737114004631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45959.737114004631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45959.737114004631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45959.737114004631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45959.737114004631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45959.737114004631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45959.737114004631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45959.737114004631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45959.737114004631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45959.737114004631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45959.737114004631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45959.737114004631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45959.737114004631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45959.737114004631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45959.737114004631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45959.737114004631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45959.737114004631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45959.737114004631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45959.737114004631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45959.737114004631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45959.737114004631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45959.737114004631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45959.737114004631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45959.737114004631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45959.737114004631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45959.737114004631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45959.737114004631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45959.737114004631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45959.737114004631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45959.737114004631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45959.737114004631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45959.737114004631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45959.737114004631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45959.737114004631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45959.737114004631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45959.737114004631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45959.737114004631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45959.737114004631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45959.737114004631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45959.737114004631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45959.737114004631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45959.737114004631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45959.737114004631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45959.737114004631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45959.737114004631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45959.737114004631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45959.737114004631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45959.737114004631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45959.737114004631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45959.737114004631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45959.737114004631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45959.737114004631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45959.737114004631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45959.737114004631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45959.737114004631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45959.737114004631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45959.737114004631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45959.737114004631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45959.737114004631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45959.737114004631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45959.737114004631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45959.737114004631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45959.737114004631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45959.737114004631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45959.737114004631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45959.737114004631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45959.737114004631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45959.737114004631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45959.737114004631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45959.737114004631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45959.737114004631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45959.737114004631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45959.737114004631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45959.737114004631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45959.737114004631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45959.737114004631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45959.737114004631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45959.737114004631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45959.737114004631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45959.737114004631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45959.737114004631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45959.737114004631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45959.737114004631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45959.737114004631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45959.737114004631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45959.737114004631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45959.737114004631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45959.737114004631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45959.737114004631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45959.737114004631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45959.737114004631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45959.737114004631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45959.737114004631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45959.737114004631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45959.737114004631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45959.737114004631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45959.737114004631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45959.737114004631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45959.737114004631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45959.737114004631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45959.737114004631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45959.737114004631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45959.737114004631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45959.737114004631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45959.737114004631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45959.737114004631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45959.737114004631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45959.737114004631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45959.737114004631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45959.737114004631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45959.737114004631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45959.737114004631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45959.737114004631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45959.737114004631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45959.737114004631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45959.737114004631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45959.737114004631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45959.737114004631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45959.737114004631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45959.737114004631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45959.737114004631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45959.737114004631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45959.737114004631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45959.737114004631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45959.737114004631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45959.737114004631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45959.737114004631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45959.737114004631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45959.737114004631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45959.737114004631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45959.737114004631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45959.737114004631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45959.737114004631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45959.737114004631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45959.737114004631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45959.737114004631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45959.737114004631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45959.737114004631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45959.737114004631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45959.737114004631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45959.737114004631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45959.737114004631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45959.737114004631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45959.737114004631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45959.737114004631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45959.737114004631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45959.737114004631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45959.737114004631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45959.737114004631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45959.737114004631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45959.737114004631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45959.737114004631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45959.737114004631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45959.737114004631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45959.737114004631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45959.737114004631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45959.737114004631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45959.737114004631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45959.737114004631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45959.737114004631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45959.737114004631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45959.737114004631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45959.737114004631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45959.737114004631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45959.737114004631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45959.737114004631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45959.737114004631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45959.737114004631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45959.737114004631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45959.737114004631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45959.737114004631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45959.737114004631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45959.737114004631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45959.737114004631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45959.737114004631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45959.737114004631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45959.737114004631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45959.737114004631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45959.737114004631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45959.737114004631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45959.737114004631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45959.737114004631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45959.737114004631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45959.737114004631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45959.737114004631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45959.737114004631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45959.737114004631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45959.737114004631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45959.737114004631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45959.737114004631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45959.737114004631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45959.737114004631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45959.737114004631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45959.737114004631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45959.737114004631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45959.737114004631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45959.737114004631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45959.737114004631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45959.737114004631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45959.737114004631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45959.737114004631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45959.737114004631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45959.737114004631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45959.737114004631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45959.737114004631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45959.737114004631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45959.737114004631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45959.737114004631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45959.737114004631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45959.737114004631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45959.737114004631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45959.737114004631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45959.737114004631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45959.737114004631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45959.737114004631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45959.737114004631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45959.737114004631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45959.737114004631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45959.737114004631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45959.737114004631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45959.737114004631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45959.737114004631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45959.737114004631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45959.737114004631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45959.737114004631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45959.737114004631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45959.737114004631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45959.737114004631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45959.737114004631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45959.737114004631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45959.737114004631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45959.737114004631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45959.737114004631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45959.737114004631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45959.737114004631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45959.737114004631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45959.737114004631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45959.737114004631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45959.737114004631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45959.737114004631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45959.737114004631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45959.737114004631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45959.737114004631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45959.737114004631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45959.737114004631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45959.737114004631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45959.737114004631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45959.737114004631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45959.737114004631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45959.737114004631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45959.737114004631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45959.737114004631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45959.737114004631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45959.737114004631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45959.737114004631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45959.737114004631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45959.737114004631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45959.737114004631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45959.737114004631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45959.737114004631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45959.737114004631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45959.737114004631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45959.737114004631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45959.737114004631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45959.737114004631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45959.737114004631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45959.737114004631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45959.737114004631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45959.737114004631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45959.737114004631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45959.737114004631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45959.737114004631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45959.737114004631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45959.737114004631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45959.737114004631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45959.737114004631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45959.737114004631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45959.737114004631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45959.737114004631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45959.737114004631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45959.737114004631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45959.737114004631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45959.737114004631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45959.737114004631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45959.737114004631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45959.737114004631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45959.737114004631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45959.737114004631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45959.737114004631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45959.737114004631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45959.737114004631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45959.737114004631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45959.737114004631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45959.737114004631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45959.737114004631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45959.737114004631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45959.737114004631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45959.737114004631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45959.737114004631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45959.737114004631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45959.737114004631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45959.737114004631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45959.737114004631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45959.737114004631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45959.737114004631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45959.737114004631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45959.737114004631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45959.737114004631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45959.737114004631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45959.737114004631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45959.737114004631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45959.737114004631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45959.737114004631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45959.737114004631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45959.737114004631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45959.737114004631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45959.737114004631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45959.737114004631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45959.737114004631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45959.737114004631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45959.737114004631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45959.737114004631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45959.737114004631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45959.737114004631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45959.737114004631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45959.737114004631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45959.737114004631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45959.737114004631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45959.737114004631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45959.737114004631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45959.737114004631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45959.737114004631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45959.737114004631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45959.737114004631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45959.737114004631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45959.737114004631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45959.737114004631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45959.737114004631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45959.737114004631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45959.737114004631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45959.737114004631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45959.737114004631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45959.737114004631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45959.737114004631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45959.737114004631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45959.737114004631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45959.737114004631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45959.737114004631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45959.737114004631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45959.737114004631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45959.737114004631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45959.737114004631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45959.737114004631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45959.737114004631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45959.737114004631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45959.737114004631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45959.737114004631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45959.737114004631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45959.737114004631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45959.737114004631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45959.737114004631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45959.737114004631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45959.737114004631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45959.737114004631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45959.737114004631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45959.737114004631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45959.737114004631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45959.737114004631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45959.737114004631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45959.737114004631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45959.737114004631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45959.737114004631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45959.737114004631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45959.737114004631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45959.737114004631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45959.737114004631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45959.737114004631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45959.737114004631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45959.737114004631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45959.737114004631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45959.737114004631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45959.737114004631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45959.737114004631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45959.737114004631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45959.737114004631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45959.737114004631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45959.737114004631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45959.737114004631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45959.737114004631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45959.737114004631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45959.737114004631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45959.737114004631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45959.737114004631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45959.737114004631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45959.737114004631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45959.737114004631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45959.737114004631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45959.737114004631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45959.737114004631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45959.737114004631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45959.737114004631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45959.737114004631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45959.737114004631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45959.737114004631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45959.737114004631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45959.737114004631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45959.737114004631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45959.737114004631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45959.737114004631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45959.737114004631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45959.737114004631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45959.737114004631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45959.737114004631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45959.737114004631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45959.737114004631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45959.737114004631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45959.737114004631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45959.737114004631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45959.737114004631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45959.737114004631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45959.737114004631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45959.737114004631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45959.737114004631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45959.737114004631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45959.737114004631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45959.737114004631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45959.737114004631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45959.737114004631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45959.737114004631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45959.737114004631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45959.737114004631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45959.737114004631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45959.737114004631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45959.737114004631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45959.737114004631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45959.737114004631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45959.737114004631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45959.737114004631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45959.737114004631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45959.737114004631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45959.737114004631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45959.737114004631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45959.737114004631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45959.737114004631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45959.737114004631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45959.737114004631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45959.737114004631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45959.737114004631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45959.737114004631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45959.737114004631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45959.737114004631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45959.737114004631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45959.737114004631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45959.737114004631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45959.737114004631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45959.737114004631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45959.737114004631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45959.737114004631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45959.737114004631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45959.737114004631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45959.737114004631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45959.737114004631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45959.737114004631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45959.737114004631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45959.737114004631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45959.737114004631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45959.737114004631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45959.737114004631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45959.737114004631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45959.737114004631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45959.737114004631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45959.737114004631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45959.737114004631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45959.737114004631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45959.737114004631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45959.737114004631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45959.737114004631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45959.737114004631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45959.737114004631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45959.737114004631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45959.737114004631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45959.737114004631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45959.737114004631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45959.737114004631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45959.737114004631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45959.737114004631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45959.737114004631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45959.737114004631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45959.737114004631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45959.737114004631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45959.737114004631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45959.737114004631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45959.737114004631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45959.737114004631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45959.737114004631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45959.737114004631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45959.737114004631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45959.737114004631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45959.737114004631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45959.737114004631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45959.737114004631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45959.737114004631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45959.737114004631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45959.737114004631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45959.737114004631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45959.737114004631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45959.737114004631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45959.737114004631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45959.737114004631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45959.737114004631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45959.737114004631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45959.737114004631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45959.737114004631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45959.737114004631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45959.737114004631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45959.737114004631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45959.737114004631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45959.737114004631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45959.737114004631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45959.737114004631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45959.737114004631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45959.737114004631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45959.737114004631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45959.737114004631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45959.737114004631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45959.737114004631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45959.737114004631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45959.737114004631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45959.737114004631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45959.737114004631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45959.737114004631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45959.737114004631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45959.737114004631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45959.737114004631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45959.737114004631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45959.737114004631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45959.737114004631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45959.737114004631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45959.737114004631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45959.737114004631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45959.737114004631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45959.737114004631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45959.737114004631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45959.737114004631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45959.737114004631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45959.737114004631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45959.737114004631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45959.737114004631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45959.737114004631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45959.737114004631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45959.737114004631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45959.737114004631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45959.737114004631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45959.737114004631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45959.737114004631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45959.737114004631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45959.737114004631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45959.737114004631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45959.737114004631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45959.737114004631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45959.737114004631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45959.737114004631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45959.737114004631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45959.737114004631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45959.737114004631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45959.737114004631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45959.737114004631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45959.737114004631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45959.737114004631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45959.737114004631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45959.737114004631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45959.737114004631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45959.737114004631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45959.737114004631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45959.737114004631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45959.737114004631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45959.737114004631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45959.737114004631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45959.737114004631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45959.737114004631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45959.737114004631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45959.737114004631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45959.737114004631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45959.737114004631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45959.737114004631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45959.737114004631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45959.737114004631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45959.737114004631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45959.737114004631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45959.737114004631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45959.737114004631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45959.737114004631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45959.737114004631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45959.737114004631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45959.737114004631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45959.737114004631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45959.737114004631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45959.737114004631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45959.737114004631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45959.737114004631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45959.737114004631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45959.737114004631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45959.737114004631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45959.737114004631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45959.737114004631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45959.737114004631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45959.737114004631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45959.737114004631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45959.737114004631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45959.737114004631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45959.737114004631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45959.737114004631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45959.737114004631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45959.737114004631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45959.737114004631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45959.737114004631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45959.737114004631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45959.737114004631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45959.737114004631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45959.737114004631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45959.737114004631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45959.737114004631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45959.737114004631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45959.737114004631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45959.737114004631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45959.737114004631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45959.737114004631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45959.737114004631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45959.737114004631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45959.737114004631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45959.737114004631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45959.737114004631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45959.737114004631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45959.737114004631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45959.737114004631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45959.737114004631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45959.737114004631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45959.737114004631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45959.737114004631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45959.737114004631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45959.737114004631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45959.737114004631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45959.737114004631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45959.737114004631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45959.737114004631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45959.737114004631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45959.737114004631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45959.737114004631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45959.737114004631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45959.737114004631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45959.737114004631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45959.737114004631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45959.737114004631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45959.737114004631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45959.737114004631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45959.737114004631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45959.737114004631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45959.737114004631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45959.737114004631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45959.737114004631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45959.737114004631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45959.737114004631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45959.737114004631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45959.737114004631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45959.737114004631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45959.737114004631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45959.737114004631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45959.737114004631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45959.737114004631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45959.737114004631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45959.737114004631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45959.737114004631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45959.737114004631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45959.737114004631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45959.737114004631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45959.737114004631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45959.737114004631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45959.737114004631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45959.737114004631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45959.737114004631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45959.737114004631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45959.737114004631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45959.737114004631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45959.737114004631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45959.737114004631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45959.737114004631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45959.737114004631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45959.737114004631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45959.737114004631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45959.737114004631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45959.737114004631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45959.737114004631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45959.737114004631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45959.737114004631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45959.737114004631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45959.737114004631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45959.737114004631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45959.737114004631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45959.737114004631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45959.737114004631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45959.737114004631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45959.737114004631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45959.737114004631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45959.737114004631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45959.737114004631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45959.737114004631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45959.737114004631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45959.737114004631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45959.737114004631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45959.737114004631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45959.737114004631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45959.737114004631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45959.737114004631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45959.737114004631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45959.737114004631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45959.737114004631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45959.737114004631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45959.737114004631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45959.737114004631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45959.737114004631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45959.737114004631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45959.737114004631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45959.737114004631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45959.737114004631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45959.737114004631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45959.737114004631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45959.737114004631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45959.737114004631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45959.737114004631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45959.737114004631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45959.737114004631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45959.737114004631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45959.737114004631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45959.737114004631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45959.737114004631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45959.737114004631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45959.737114004631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45959.737114004631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45959.737114004631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45959.737114004631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45959.737114004631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45959.737114004631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45959.737114004631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45959.737114004631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45959.737114004631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45959.737114004631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45959.737114004631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45959.737114004631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45959.737114004631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45959.737114004631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45959.737114004631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45959.737114004631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45959.737114004631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45959.737114004631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45959.737114004631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45959.737114004631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45959.737114004631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45959.737114004631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45959.737114004631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45959.737114004631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45959.737114004631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45959.737114004631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45959.737114004631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45959.737114004631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45959.737114004631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45959.737114004631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45959.737114004631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45959.737114004631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45959.737114004631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45959.737114004631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45959.737114004631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45959.737114004631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45959.737114004631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45959.737114004631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45959.737114004631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45959.737114004631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45959.737114004631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45959.737114004631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45959.737114004631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45959.737114004631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45959.737114004631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45959.737114004631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45959.737114004631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45959.737114004631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45959.737114004631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45959.737114004631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45959.737114004631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45959.737114004631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45959.737114004631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45959.737114004631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45959.737114004631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45959.737114004631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45959.737114004631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45959.737114004631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45959.737114004631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45959.737114004631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45959.737114004631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45959.737114004631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45959.737114004631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45959.737114004631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45959.737114004631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45959.737114004631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45959.737114004631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45959.737114004631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45959.737114004631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45959.737114004631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45959.737114004631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45959.737114004631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45959.737114004631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45959.737114004631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45959.737114004631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45959.737114004631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45959.737114004631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45959.737114004631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45959.737114004631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45959.737114004631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45959.737114004631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45959.737114004631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45959.737114004631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45959.737114004631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45959.737114004631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45959.737114004631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45959.737114004631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45959.737114004631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45959.737114004631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45959.737114004631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45959.737114004631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45959.737114004631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45959.737114004631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45959.737114004631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45959.737114004631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45959.737114004631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45959.737114004631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45959.737114004631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45959.737114004631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45959.737114004631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45959.737114004631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45959.737114004631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45959.737114004631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45959.737114004631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45959.737114004631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45959.737114004631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45959.737114004631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45959.737114004631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45959.737114004631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45959.737114004631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45959.737114004631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45959.737114004631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45959.737114004631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45959.737114004631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45959.737114004631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45959.737114004631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45959.737114004631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45959.737114004631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45959.737114004631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45959.737114004631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45959.737114004631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45959.737114004631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45959.737114004631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45959.737114004631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45959.737114004631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45959.737114004631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45959.737114004631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45959.737114004631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45959.737114004631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45959.737114004631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45959.737114004631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45959.737114004631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45959.737114004631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45959.737114004631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45959.737114004631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45959.737114004631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45959.737114004631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45959.737114004631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45959.737114004631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45959.737114004631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45959.737114004631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45959.737114004631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45959.737114004631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45959.737114004631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45959.737114004631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45959.737114004631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45959.737114004631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45959.737114004631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45959.737114004631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45959.737114004631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45959.737114004631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45959.737114004631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45959.737114004631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45959.737114004631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45959.737114004631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45959.737114004631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45959.737114004631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45959.737114004631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45959.737114004631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45959.737114004631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45959.737114004631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45959.737114004631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45959.737114004631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45959.737114004631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45959.737114004631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45959.737114004631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45959.737114004631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45959.737114004631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45959.737114004631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45959.737114004631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45959.737114004631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45959.737114004631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45959.737114004631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45959.737114004631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45959.737114004631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45959.737114004631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45959.737114004631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45959.737114004631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45959.737114004631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45959.737114004631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45959.737114004631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45959.737114004631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45959.737114004631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45959.737114004631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45959.737114004631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45959.737114004631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45959.737114004631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45959.737114004631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45959.737114004631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45959.737114004631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45959.737114004631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45959.737114004631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45959.737114004631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45959.737114004631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45959.737114004631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45959.737114004631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45959.737114004631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45959.737114004631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45959.737114004631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45959.737114004631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45959.737114004631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45959.737114004631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45959.737114004631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45959.737114004631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45959.737114004631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45959.737114004631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45959.737114004631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45959.737114004631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45959.737114004631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45959.737114004631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45959.737114004631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45959.737114004631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45959.737114004631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45959.737114004631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45959.737114004631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45959.737114004631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45959.737114004631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45959.737114004631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45959.737114004631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45959.737114004631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45959.737114004631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45959.737114004631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45959.737114004631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45959.737114004631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45959.737114004631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45959.737114004631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45959.737114004631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45959.737114004631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45959.737114004631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45959.737114004631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45959.737114004631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45959.737114004631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45959.737114004631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45959.737114004631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45959.737114004631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45959.737114004631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45959.737114004631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45959.737114004631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45959.737114004631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45959.737114004631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45959.737114004631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45959.737114004631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45959.737114004631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45959.737114004631</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256.25639618054993</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4.4864583323942497E-3</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45959.737113773146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45959.737113773146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45959.737113773146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45959.737113773146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45959.737113773146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45959.737113773146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45959.737113773146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45959.737113773146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45959.737113773146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45959.737113773146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45959.737113773146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45959.737113773146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45959.737113773146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45959.737113773146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45959.737113773146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45959.737113773146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45959.737113773146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45959.737113773146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45959.737113773146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45959.737113773146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45959.737113773146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45959.737113773146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45959.737113773146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45959.737113773146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45959.737113773146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45959.737113773146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45959.737113773146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45959.737113773146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45959.737113773146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45959.737113773146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45959.737113773146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45959.737113773146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45959.737113773146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45959.737113773146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45959.737113773146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45959.737113773146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45959.737113773146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45959.737113773146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45959.737113773146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45959.737113773146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45959.737113773146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45959.737113773146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45959.737113773146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45959.737113773146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45959.737113773146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45959.737113773146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45959.737113773146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45959.737113773146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45959.737113773146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45959.737113773146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45959.737113773146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45959.737113773146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45959.737113773146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45959.737113773146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45959.737113773146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45959.737113773146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45959.737113773146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45959.737113773146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45959.737113773146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45959.737113773146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45959.737113773146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45959.737113773146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45959.737113773146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45959.737113773146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45959.737113773146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45959.737113773146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45959.737113773146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45959.737113773146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45959.737113773146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45959.737113773146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45959.737113773146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45959.737113773146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45959.737113773146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45959.737113773146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45959.737113773146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45959.737113773146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45959.737113773146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45959.737113773146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45959.737113773146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45959.737113773146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45959.737113773146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45959.737113773146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45959.737113773146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45959.737113773146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45959.737113773146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45959.737113773146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45959.737113773146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45959.737113773146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45959.737113773146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45959.737113773146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45959.737113773146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45959.737113773146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45959.737113773146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45959.737113773146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45959.737113773146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45959.737113773146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45959.737113773146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45959.737113773146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45959.737113773146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45959.737113773146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45959.737113773146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45959.737113773146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45959.737113773146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45959.737113773146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45959.737113773146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45959.737113773146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45959.737113773146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45959.737113773146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45959.737113773146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45959.737113773146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45959.737113773146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45959.737113773146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45959.737113773146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45959.737113773146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45959.737113773146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45959.737113773146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45959.737113773146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45959.737113773146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45959.737113773146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45959.737113773146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45959.737113773146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45959.737113773146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45959.737113773146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45959.737113773146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45959.737113773146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45959.737113773146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45959.737113773146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45959.737113773146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45959.737113773146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45959.737113773146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45959.737113773146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45959.737113773146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45959.737113773146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45959.737113773146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45959.737113773146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45959.737113773146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45959.737113773146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45959.737113773146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45959.737113773146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45959.737113773146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45959.737113773146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45959.737113773146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45959.737113773146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45959.737113773146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45959.737113773146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45959.737113773146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45959.737113773146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45959.737113773146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45959.737113773146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45959.737113773146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45959.737113773146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45959.737113773146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45959.737113773146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45959.737113773146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45959.737113773146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45959.737113773146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45959.737113773146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45959.737113773146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45959.737113773146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45959.737113773146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45959.737113773146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45959.737113773146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45959.737113773146</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45959.737113773146</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13" sqref="A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67.905053587957809</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33.548236458329484</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11.076002662033716</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39104</v>
      </c>
      <c r="F5" s="153">
        <v>45959.68372685185</v>
      </c>
      <c r="G5" s="154">
        <f ca="1">IFERROR(NOW()-F5,"")</f>
        <v>5.3386921295896173E-2</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15">
      <c r="A7" s="152" t="s">
        <v>39129</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39129</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39130</v>
      </c>
      <c r="L8" s="152" t="str">
        <f>IFERROR(VLOOKUP(D8,DB!A:I,9,0),"")</f>
        <v>Latis</v>
      </c>
    </row>
    <row r="9" spans="1:13" ht="15">
      <c r="A9" s="152" t="s">
        <v>39129</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39131</v>
      </c>
      <c r="L9" s="152" t="str">
        <f>IFERROR(VLOOKUP(D9,DB!A:I,9,0),"")</f>
        <v>Latis</v>
      </c>
    </row>
    <row r="10" spans="1:13" ht="15">
      <c r="A10" s="152"/>
      <c r="B10" s="152" t="str">
        <f>IFERROR(VLOOKUP(D10,DB!A:K,11,0),"")</f>
        <v/>
      </c>
      <c r="C10" s="152"/>
      <c r="D10"/>
      <c r="E10" s="152"/>
      <c r="F10" s="153"/>
      <c r="G10" s="154">
        <f ca="1">IFERROR(NOW()-F10,"")</f>
        <v>45959.737113773146</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45959.737113773146</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45959.737113773146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45959.737113773146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45959.737113773146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45959.737113773146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45959.737113773146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45959.737113773146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45959.737113773146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45959.737113773146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45959.737113773146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45959.737113773146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45959.737113773146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45959.737113773146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45959.737113773146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45959.737113773146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45959.737113773146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45959.737113773146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45959.737113773146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45959.737113773146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45959.737113773146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45959.737113773146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45959.737113773146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45959.737113773146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45959.737113773146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45959.737113773146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45959.737113773146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45959.737113773146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45959.737113773146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45959.737113773146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45959.737113773146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45959.737113773146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45959.737113773146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45959.737113773146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45959.737113773146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45959.737113773146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45959.737113773146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45959.737113773146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45959.737113773146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45959.737113773146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45959.737113773146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45959.737113773146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45959.737113773146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45959.737113773146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45959.737113773146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45959.737113773146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45959.737113773146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45959.737113773146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45959.737113773146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45959.737113773146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45959.737113773146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45959.737113773146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45959.737113773146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45959.737113773146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45959.737113773146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45959.737113773146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45959.737113773146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45959.737113773146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45959.737113773146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45959.737113773146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45959.737113773146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45959.737113773146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45959.737113773146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45959.737113773146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45959.737113773146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45959.737113773146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45959.737113773146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45959.737113773146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45959.737113773146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45959.737113773146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45959.737113773146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45959.737113773146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45959.737113773146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45959.737113773146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45959.737113773146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45959.737113773146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45959.737113773146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45959.737113773146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45959.737113773146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45959.737113773146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45959.737113773146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45959.737113773146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45959.737113773146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45959.737113773146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45959.737113773146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45959.737113773146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45959.737113773146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45959.737113773146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45959.737113773146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45959.737113773146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45959.737113773146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45959.737113773146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45959.737113773146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45959.737113773146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45959.737113773146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45959.737113773146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45959.737113773146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45959.737113773146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45959.737113773146</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45959.737113773146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45959.737113773146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45959.737113773146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45959.737113773146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45959.737113773146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45959.737113773146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45959.737113773146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45959.737113773146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45959.737113773146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45959.737113773146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45959.737113773146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45959.737113773146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45959.737113773146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45959.737113773146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45959.737113773146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45959.737113773146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45959.737113773146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45959.737113773146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45959.737113773146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45959.737113773146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45959.737113773146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45959.737113773146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45959.737113773146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45959.737113773146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45959.737113773146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45959.737113773146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45959.737113773146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45959.737113773146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45959.737113773146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45959.737113773146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45959.737113773146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45959.737113773146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45959.737113773146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45959.737113773146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45959.737113773146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45959.737113773146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45959.737113773146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45959.737113773146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45959.737113773146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45959.737113773146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45959.737113773146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45959.737113773146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45959.737113773146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45959.737113773146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45959.737113773146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45959.737113773146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45959.737113773146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45959.737113773146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45959.737113773146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45959.737113773146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45959.737113773146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45959.737113773146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45959.737113773146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45959.737113773146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45959.737113773146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45959.737113773146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45959.737113773146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45959.737113773146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45959.737113773146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45959.737113773146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45959.737113773146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45959.737113773146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45959.737113773146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45959.737113773146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45959.737113773146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45959.737113773146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45959.737113773146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45959.737113773146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45959.737113773146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45959.737113773146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45959.737113773146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45959.737113773146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45959.737113773146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45959.737113773146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45959.737113773146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45959.737113773146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45959.737113773146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45959.737113773146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45959.737113773146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45959.737113773146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45959.737113773146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45959.737113773146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45959.737113773146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45959.737113773146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45959.737113773146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45959.737113773146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45959.737113773146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45959.737113773146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45959.737113773146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45959.737113773146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45959.737113773146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45959.737113773146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45959.737113773146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45959.737113773146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45959.737113773146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45959.737113773146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45959.737113773146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45959.737113773146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45959.737113773146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45959.737113773146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45959.737113773146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45959.737113773146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45959.737113773146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45959.737113773146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45959.737113773146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45959.737113773146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45959.737113773146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45959.737113773146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45959.737113773146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45959.737113773146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45959.737113773146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45959.737113773146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45959.737113773146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45959.737113773146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45959.737113773146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45959.737113773146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45959.737113773146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45959.737113773146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45959.737113773146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45959.737113773146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45959.737113773146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45959.737113773146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45959.737113773146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45959.737113773146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45959.737113773146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45959.737113773146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45959.737113773146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45959.737113773146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45959.737113773146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45959.737113773146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45959.737113773146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45959.737113773146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45959.737113773146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45959.737113773146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45959.737113773146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45959.737113773146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45959.737113773146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45959.737113773146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45959.737113773146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45959.737113773146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45959.737113773146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45959.737113773146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45959.737113773146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45959.737113773146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45959.737113773146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45959.737113773146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45959.737113773146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45959.737113773146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45959.737113773146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45959.737113773146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45959.737113773146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45959.737113773146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45959.737113773146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45959.737113773146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45959.737113773146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45959.737113773146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45959.737113773146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45959.737113773146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45959.737113773146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45959.737113773146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45959.737113773146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45959.737113773146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45959.737113773146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45959.737113773146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45959.737113773146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45959.737113773146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45959.737113773146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45959.737113773146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45959.737113773146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45959.737113773146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45959.737113773146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45959.737113773146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45959.737113773146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45959.737113773146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45959.737113773146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45959.737113773146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45959.737113773146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45959.737113773146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45959.737113773146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45959.737113773146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45959.737113773146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45959.737113773146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45959.737113773146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45959.737113773146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45959.737113773146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45959.737113773146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45959.737113773146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45959.737113773146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45959.737113773146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45959.737113773146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45959.737113773146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45959.737113773146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45959.737113773146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45959.737113773146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45959.737113773146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45959.737113773146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45959.737113773146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45959.737113773146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45959.737113773146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45959.737113773146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45959.737113773146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45959.737113773146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45959.737113773146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45959.737113773146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45959.737113773146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45959.737113773146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45959.737113773146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45959.737113773146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45959.737113773146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45959.737113773146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45959.737113773146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45959.737113773146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45959.737113773146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45959.737113773146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45959.737113773146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45959.737113773146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45959.737113773146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45959.737113773146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45959.737113773146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45959.737113773146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45959.737113773146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45959.737113773146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45959.737113773146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45959.737113773146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45959.737113773146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45959.737113773146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45959.737113773146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45959.737113773146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45959.737113773146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45959.737113773146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45959.737113773146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45959.737113773146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45959.737113773146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45959.737113773146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45959.737113773146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45959.737113773146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45959.737113773146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45959.737113773146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45959.737113773146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45959.737113773146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45959.737113773146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45959.737113773146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45959.737113773146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45959.737113773146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45959.737113773146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45959.737113773146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45959.737113773146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45959.737113773146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45959.737113773146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45959.737113773146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45959.737113773146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45959.737113773146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45959.737113773146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45959.737113773146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45959.737113773146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45959.737113773146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45959.737113773146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45959.737113773146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45959.737113773146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45959.737113773146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45959.737113773146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45959.737113773146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45959.737113773146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45959.737113773146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45959.737113773146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45959.737113773146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45959.737113773146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45959.737113773146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45959.737113773146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45959.737113773146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45959.737113773146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45959.737113773146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45959.737113773146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45959.737113773146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45959.737113773146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45959.737113773146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45959.737113773146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45959.737113773146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45959.737113773146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45959.737113773146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45959.737113773146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45959.737113773146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45959.737113773146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45959.737113773146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45959.737113773146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45959.737113773146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45959.737113773146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45959.737113773146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45959.737113773146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45959.737113773146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45959.737113773146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45959.737113773146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45959.737113773146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45959.737113773146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45959.737113773146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45959.737113773146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45959.737113773146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45959.737113773146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45959.737113773146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45959.737113773146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45959.737113773146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45959.737113773146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45959.737113773146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45959.737113773146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45959.737113773146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45959.737113773146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45959.737113773146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45959.737113773146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45959.737113773146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45959.737113773146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45959.737113773146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45959.737113773146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45959.737113773146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45959.737113773146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45959.737113773146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45959.737113773146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45959.737113773146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45959.737113773146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45959.737113773146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45959.737113773146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45959.737113773146</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2</v>
      </c>
      <c r="D2" s="103" t="s">
        <v>35967</v>
      </c>
      <c r="E2" s="106" t="s">
        <v>39021</v>
      </c>
      <c r="F2" s="107"/>
      <c r="G2" s="77">
        <f ca="1">IFERROR(NOW()-F2,"-")</f>
        <v>45959.737113773146</v>
      </c>
      <c r="H2" s="107">
        <v>45959.565659722219</v>
      </c>
      <c r="I2" s="103" t="str">
        <f>IFERROR(VLOOKUP(D2,DB!A:F,6,0),"")</f>
        <v>SCECO</v>
      </c>
      <c r="J2" s="102" t="str">
        <f>IFERROR(VLOOKUP(D2,DB!A:G,7,0),"")</f>
        <v>Dead</v>
      </c>
      <c r="K2" s="108" t="s">
        <v>39133</v>
      </c>
      <c r="L2" s="109" t="str">
        <f>IFERROR(VLOOKUP(D2,DB!A:I,9,0),"")</f>
        <v>Latis</v>
      </c>
    </row>
    <row r="3" spans="1:16383" ht="31.5" customHeight="1">
      <c r="A3" s="104" t="s">
        <v>39132</v>
      </c>
      <c r="B3" s="103" t="str">
        <f>IFERROR(VLOOKUP(D3,DB!A:K,11,0),"")</f>
        <v>R6</v>
      </c>
      <c r="C3" s="105">
        <v>1</v>
      </c>
      <c r="D3" s="103" t="s">
        <v>35750</v>
      </c>
      <c r="E3" s="106" t="s">
        <v>39021</v>
      </c>
      <c r="F3" s="107"/>
      <c r="G3" s="77">
        <f ca="1">IFERROR(NOW()-F3,"-")</f>
        <v>45959.737113773146</v>
      </c>
      <c r="H3" s="107">
        <v>45959.550497685188</v>
      </c>
      <c r="I3" s="103" t="str">
        <f>IFERROR(VLOOKUP(D3,DB!A:F,6,0),"")</f>
        <v>SCECO</v>
      </c>
      <c r="J3" s="102" t="str">
        <f>IFERROR(VLOOKUP(D3,DB!A:G,7,0),"")</f>
        <v>Vandalized</v>
      </c>
      <c r="K3" s="108" t="s">
        <v>39134</v>
      </c>
      <c r="L3" s="109" t="str">
        <f>IFERROR(VLOOKUP(D3,DB!A:I,9,0),"")</f>
        <v>Latis</v>
      </c>
    </row>
    <row r="4" spans="1:16383" ht="31.5" customHeight="1">
      <c r="A4" s="104" t="s">
        <v>39132</v>
      </c>
      <c r="B4" s="103" t="str">
        <f>IFERROR(VLOOKUP(D4,DB!A:K,11,0),"")</f>
        <v>R6</v>
      </c>
      <c r="C4" s="105">
        <v>1</v>
      </c>
      <c r="D4" s="103" t="s">
        <v>35039</v>
      </c>
      <c r="E4" s="106" t="s">
        <v>39021</v>
      </c>
      <c r="F4" s="107"/>
      <c r="G4" s="77">
        <f ca="1">IFERROR(NOW()-F4,"-")</f>
        <v>45959.737113773146</v>
      </c>
      <c r="H4" s="107">
        <v>45959.551666666666</v>
      </c>
      <c r="I4" s="103" t="str">
        <f>IFERROR(VLOOKUP(D4,DB!A:F,6,0),"")</f>
        <v>SCECO</v>
      </c>
      <c r="J4" s="102" t="str">
        <f>IFERROR(VLOOKUP(D4,DB!A:G,7,0),"")</f>
        <v>Vandalized</v>
      </c>
      <c r="K4" s="108" t="s">
        <v>39135</v>
      </c>
      <c r="L4" s="109" t="str">
        <f>IFERROR(VLOOKUP(D4,DB!A:I,9,0),"")</f>
        <v>Latis</v>
      </c>
    </row>
    <row r="5" spans="1:16383" ht="31.5" customHeight="1">
      <c r="A5" s="104"/>
      <c r="B5" s="103" t="str">
        <f>IFERROR(VLOOKUP(D5,DB!A:K,11,0),"")</f>
        <v/>
      </c>
      <c r="C5" s="105"/>
      <c r="D5" s="103"/>
      <c r="E5" s="106"/>
      <c r="F5" s="107"/>
      <c r="G5" s="77">
        <f ca="1">IFERROR(NOW()-F5,"-")</f>
        <v>45959.737113773146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45959.737113773146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45959.737113773146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45959.737113773146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45959.737113773146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45959.737113773146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45959.737113773146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45959.737113773146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45959.737113773146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45959.737113773146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45959.737113773146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45959.737113773146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45959.737113773146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45959.737113773146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45959.737113773146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45959.737113773146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45959.737113773146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45959.737113773146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45959.737113773146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45959.737113773146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45959.737113773146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45959.737113773146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45959.737113773146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45959.737113773146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45959.737113773146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45959.737113773146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45959.737113773146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45959.737113773146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45959.737113773146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45959.737113773146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45959.737113773146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45959.737113773146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45959.737113773146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45959.737113773146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45959.737113773146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45959.737113773146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45959.737113773146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45959.737113773146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45959.737113773146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45959.737113773146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45959.737113773146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45959.737113773146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45959.737113773146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45959.737113773146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45959.737113773146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45959.737113773146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45959.737113773146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45959.737113773146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45959.737113773146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45959.737113773146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45959.737113773146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45959.737113773146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45959.737113773146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45959.737113773146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45959.737113773146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45959.737113773146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45959.737113773146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45959.737113773146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45959.737113773146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45959.737113773146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45959.737113773146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45959.737113773146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45959.737113773146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45959.737113773146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45959.737113773146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45959.737113773146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45959.737113773146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45959.737113773146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45959.737113773146</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2025-10-29T14:41:30Z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